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5135" windowHeight="121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16" i="1"/>
  <c r="B17"/>
  <c r="B18"/>
  <c r="B19"/>
  <c r="B20"/>
  <c r="B21"/>
  <c r="B22"/>
  <c r="B23"/>
  <c r="B15"/>
  <c r="G7"/>
  <c r="G4"/>
  <c r="B11"/>
  <c r="B9"/>
  <c r="B12" s="1"/>
  <c r="B10" l="1"/>
</calcChain>
</file>

<file path=xl/sharedStrings.xml><?xml version="1.0" encoding="utf-8"?>
<sst xmlns="http://schemas.openxmlformats.org/spreadsheetml/2006/main" count="30" uniqueCount="25">
  <si>
    <t>compte de résultat différentuel 2008</t>
  </si>
  <si>
    <t>CHIFFRE D'AFFAIRES CA HT</t>
  </si>
  <si>
    <t>cout d'achat des marchandises vendues CV</t>
  </si>
  <si>
    <t>MCV</t>
  </si>
  <si>
    <t>couts fixes CF</t>
  </si>
  <si>
    <t>RESULTAT COURANT Re</t>
  </si>
  <si>
    <t>Montant</t>
  </si>
  <si>
    <t>Q1</t>
  </si>
  <si>
    <t>point mort en nbr de jours</t>
  </si>
  <si>
    <t>date du point mort</t>
  </si>
  <si>
    <t>indice de sécurité</t>
  </si>
  <si>
    <t>seuil de rentabilité CA* HT</t>
  </si>
  <si>
    <t>TMCV=MCV/CAHT</t>
  </si>
  <si>
    <t>MCV=CA-CV</t>
  </si>
  <si>
    <t>CA*HT=CF/TMCV</t>
  </si>
  <si>
    <t>366 jours car 2008 bisextile</t>
  </si>
  <si>
    <t>mettre la cellule au format date</t>
  </si>
  <si>
    <t>Q2</t>
  </si>
  <si>
    <t>CA</t>
  </si>
  <si>
    <t>TMCV =</t>
  </si>
  <si>
    <t>Y=TauxCVxCA+CF</t>
  </si>
  <si>
    <t>tauxCV=</t>
  </si>
  <si>
    <t>COMPTE de résultat différentiel au point mort</t>
  </si>
  <si>
    <t>% du CA</t>
  </si>
  <si>
    <t>CHIFFRE D'AFFAIRES CA</t>
  </si>
</sst>
</file>

<file path=xl/styles.xml><?xml version="1.0" encoding="utf-8"?>
<styleSheet xmlns="http://schemas.openxmlformats.org/spreadsheetml/2006/main">
  <numFmts count="2">
    <numFmt numFmtId="164" formatCode="0.000"/>
    <numFmt numFmtId="166" formatCode="dd/mm/yy;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166" fontId="0" fillId="0" borderId="1" xfId="0" applyNumberFormat="1" applyBorder="1"/>
    <xf numFmtId="3" fontId="0" fillId="0" borderId="1" xfId="0" applyNumberFormat="1" applyBorder="1"/>
    <xf numFmtId="3" fontId="0" fillId="0" borderId="0" xfId="0" applyNumberFormat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241917324610472"/>
          <c:y val="4.2629947638454742E-2"/>
          <c:w val="0.77473524199190935"/>
          <c:h val="0.66823619409382873"/>
        </c:manualLayout>
      </c:layout>
      <c:lineChart>
        <c:grouping val="standard"/>
        <c:ser>
          <c:idx val="0"/>
          <c:order val="0"/>
          <c:marker>
            <c:symbol val="none"/>
          </c:marker>
          <c:cat>
            <c:numRef>
              <c:f>Feuil1!$A$15:$A$23</c:f>
              <c:numCache>
                <c:formatCode>General</c:formatCode>
                <c:ptCount val="9"/>
                <c:pt idx="0">
                  <c:v>0</c:v>
                </c:pt>
                <c:pt idx="1">
                  <c:v>100000</c:v>
                </c:pt>
                <c:pt idx="2">
                  <c:v>200000</c:v>
                </c:pt>
                <c:pt idx="3">
                  <c:v>300000</c:v>
                </c:pt>
                <c:pt idx="4">
                  <c:v>400000</c:v>
                </c:pt>
                <c:pt idx="5">
                  <c:v>500000</c:v>
                </c:pt>
                <c:pt idx="6">
                  <c:v>600000</c:v>
                </c:pt>
                <c:pt idx="7">
                  <c:v>700000</c:v>
                </c:pt>
                <c:pt idx="8">
                  <c:v>800000</c:v>
                </c:pt>
              </c:numCache>
            </c:numRef>
          </c:cat>
          <c:val>
            <c:numRef>
              <c:f>Feuil1!$A$15:$A$23</c:f>
              <c:numCache>
                <c:formatCode>General</c:formatCode>
                <c:ptCount val="9"/>
                <c:pt idx="0">
                  <c:v>0</c:v>
                </c:pt>
                <c:pt idx="1">
                  <c:v>100000</c:v>
                </c:pt>
                <c:pt idx="2">
                  <c:v>200000</c:v>
                </c:pt>
                <c:pt idx="3">
                  <c:v>300000</c:v>
                </c:pt>
                <c:pt idx="4">
                  <c:v>400000</c:v>
                </c:pt>
                <c:pt idx="5">
                  <c:v>500000</c:v>
                </c:pt>
                <c:pt idx="6">
                  <c:v>600000</c:v>
                </c:pt>
                <c:pt idx="7">
                  <c:v>700000</c:v>
                </c:pt>
                <c:pt idx="8">
                  <c:v>800000</c:v>
                </c:pt>
              </c:numCache>
            </c:numRef>
          </c:val>
        </c:ser>
        <c:ser>
          <c:idx val="1"/>
          <c:order val="1"/>
          <c:tx>
            <c:v>serie2</c:v>
          </c:tx>
          <c:marker>
            <c:symbol val="none"/>
          </c:marker>
          <c:cat>
            <c:numRef>
              <c:f>Feuil1!$A$15:$A$23</c:f>
              <c:numCache>
                <c:formatCode>General</c:formatCode>
                <c:ptCount val="9"/>
                <c:pt idx="0">
                  <c:v>0</c:v>
                </c:pt>
                <c:pt idx="1">
                  <c:v>100000</c:v>
                </c:pt>
                <c:pt idx="2">
                  <c:v>200000</c:v>
                </c:pt>
                <c:pt idx="3">
                  <c:v>300000</c:v>
                </c:pt>
                <c:pt idx="4">
                  <c:v>400000</c:v>
                </c:pt>
                <c:pt idx="5">
                  <c:v>500000</c:v>
                </c:pt>
                <c:pt idx="6">
                  <c:v>600000</c:v>
                </c:pt>
                <c:pt idx="7">
                  <c:v>700000</c:v>
                </c:pt>
                <c:pt idx="8">
                  <c:v>800000</c:v>
                </c:pt>
              </c:numCache>
            </c:numRef>
          </c:cat>
          <c:val>
            <c:numRef>
              <c:f>Feuil1!$B$15:$B$23</c:f>
              <c:numCache>
                <c:formatCode>#,##0</c:formatCode>
                <c:ptCount val="9"/>
                <c:pt idx="0">
                  <c:v>175000</c:v>
                </c:pt>
                <c:pt idx="1">
                  <c:v>236538.46153846153</c:v>
                </c:pt>
                <c:pt idx="2">
                  <c:v>298076.92307692306</c:v>
                </c:pt>
                <c:pt idx="3">
                  <c:v>359615.38461538462</c:v>
                </c:pt>
                <c:pt idx="4">
                  <c:v>421153.84615384613</c:v>
                </c:pt>
                <c:pt idx="5">
                  <c:v>482692.30769230769</c:v>
                </c:pt>
                <c:pt idx="6">
                  <c:v>544230.76923076925</c:v>
                </c:pt>
                <c:pt idx="7">
                  <c:v>605769.23076923075</c:v>
                </c:pt>
                <c:pt idx="8">
                  <c:v>667307.69230769225</c:v>
                </c:pt>
              </c:numCache>
            </c:numRef>
          </c:val>
        </c:ser>
        <c:marker val="1"/>
        <c:axId val="88749568"/>
        <c:axId val="88751104"/>
      </c:lineChart>
      <c:catAx>
        <c:axId val="88749568"/>
        <c:scaling>
          <c:orientation val="minMax"/>
        </c:scaling>
        <c:axPos val="b"/>
        <c:numFmt formatCode="General" sourceLinked="1"/>
        <c:tickLblPos val="nextTo"/>
        <c:crossAx val="88751104"/>
        <c:crosses val="autoZero"/>
        <c:auto val="1"/>
        <c:lblAlgn val="ctr"/>
        <c:lblOffset val="100"/>
      </c:catAx>
      <c:valAx>
        <c:axId val="88751104"/>
        <c:scaling>
          <c:orientation val="minMax"/>
        </c:scaling>
        <c:axPos val="l"/>
        <c:majorGridlines/>
        <c:numFmt formatCode="General" sourceLinked="1"/>
        <c:tickLblPos val="nextTo"/>
        <c:crossAx val="887495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380999</xdr:colOff>
      <xdr:row>15</xdr:row>
      <xdr:rowOff>142876</xdr:rowOff>
    </xdr:from>
    <xdr:to>
      <xdr:col>11</xdr:col>
      <xdr:colOff>190499</xdr:colOff>
      <xdr:row>24</xdr:row>
      <xdr:rowOff>180976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workbookViewId="0">
      <selection activeCell="D33" sqref="D33"/>
    </sheetView>
  </sheetViews>
  <sheetFormatPr baseColWidth="10" defaultRowHeight="15"/>
  <cols>
    <col min="1" max="1" width="39.28515625" bestFit="1" customWidth="1"/>
    <col min="2" max="2" width="18" style="1" bestFit="1" customWidth="1"/>
    <col min="3" max="3" width="12.85546875" customWidth="1"/>
    <col min="5" max="5" width="17" bestFit="1" customWidth="1"/>
  </cols>
  <sheetData>
    <row r="1" spans="1:7">
      <c r="A1" s="14" t="s">
        <v>0</v>
      </c>
      <c r="B1" s="15"/>
    </row>
    <row r="2" spans="1:7">
      <c r="A2" s="3"/>
      <c r="B2" s="4" t="s">
        <v>6</v>
      </c>
    </row>
    <row r="3" spans="1:7">
      <c r="A3" s="5" t="s">
        <v>1</v>
      </c>
      <c r="B3" s="9">
        <v>650000</v>
      </c>
    </row>
    <row r="4" spans="1:7">
      <c r="A4" s="5" t="s">
        <v>2</v>
      </c>
      <c r="B4" s="9">
        <v>400000</v>
      </c>
      <c r="E4" t="s">
        <v>12</v>
      </c>
      <c r="F4" s="2" t="s">
        <v>19</v>
      </c>
      <c r="G4">
        <f>(B3-B4)/B3</f>
        <v>0.38461538461538464</v>
      </c>
    </row>
    <row r="5" spans="1:7">
      <c r="A5" s="5" t="s">
        <v>3</v>
      </c>
      <c r="B5" s="9">
        <v>250000</v>
      </c>
      <c r="E5" t="s">
        <v>13</v>
      </c>
      <c r="F5" s="2"/>
    </row>
    <row r="6" spans="1:7">
      <c r="A6" s="5" t="s">
        <v>4</v>
      </c>
      <c r="B6" s="9">
        <v>175000</v>
      </c>
      <c r="E6" t="s">
        <v>14</v>
      </c>
      <c r="F6" s="2"/>
      <c r="G6" s="10"/>
    </row>
    <row r="7" spans="1:7">
      <c r="A7" s="5" t="s">
        <v>5</v>
      </c>
      <c r="B7" s="9">
        <v>75000</v>
      </c>
      <c r="F7" s="2" t="s">
        <v>21</v>
      </c>
      <c r="G7">
        <f>B4/B3</f>
        <v>0.61538461538461542</v>
      </c>
    </row>
    <row r="8" spans="1:7">
      <c r="A8" s="7" t="s">
        <v>7</v>
      </c>
      <c r="B8" s="7"/>
    </row>
    <row r="9" spans="1:7">
      <c r="A9" s="5" t="s">
        <v>11</v>
      </c>
      <c r="B9" s="9">
        <f>B6/((B3-B4)/B3)</f>
        <v>455000</v>
      </c>
    </row>
    <row r="10" spans="1:7">
      <c r="A10" s="5" t="s">
        <v>8</v>
      </c>
      <c r="B10" s="6">
        <f>B9/B3*366</f>
        <v>256.2</v>
      </c>
      <c r="C10" t="s">
        <v>15</v>
      </c>
    </row>
    <row r="11" spans="1:7">
      <c r="A11" s="5" t="s">
        <v>9</v>
      </c>
      <c r="B11" s="8">
        <f>DATE(2008,1,1)+256.2</f>
        <v>39704.199999999997</v>
      </c>
      <c r="C11" t="s">
        <v>16</v>
      </c>
    </row>
    <row r="12" spans="1:7">
      <c r="A12" s="5" t="s">
        <v>10</v>
      </c>
      <c r="B12" s="6">
        <f>(B3-B9)/B3*100</f>
        <v>30</v>
      </c>
    </row>
    <row r="13" spans="1:7">
      <c r="A13" s="7" t="s">
        <v>17</v>
      </c>
      <c r="B13" s="7"/>
    </row>
    <row r="14" spans="1:7">
      <c r="A14" s="11" t="s">
        <v>18</v>
      </c>
      <c r="B14" s="4" t="s">
        <v>20</v>
      </c>
    </row>
    <row r="15" spans="1:7">
      <c r="A15" s="5">
        <v>0</v>
      </c>
      <c r="B15" s="9">
        <f>$G$7*A15+$B$6</f>
        <v>175000</v>
      </c>
    </row>
    <row r="16" spans="1:7">
      <c r="A16" s="5">
        <v>100000</v>
      </c>
      <c r="B16" s="9">
        <f t="shared" ref="B16:B23" si="0">$G$7*A16+$B$6</f>
        <v>236538.46153846153</v>
      </c>
    </row>
    <row r="17" spans="1:3">
      <c r="A17" s="5">
        <v>200000</v>
      </c>
      <c r="B17" s="9">
        <f t="shared" si="0"/>
        <v>298076.92307692306</v>
      </c>
    </row>
    <row r="18" spans="1:3">
      <c r="A18" s="5">
        <v>300000</v>
      </c>
      <c r="B18" s="9">
        <f t="shared" si="0"/>
        <v>359615.38461538462</v>
      </c>
    </row>
    <row r="19" spans="1:3">
      <c r="A19" s="5">
        <v>400000</v>
      </c>
      <c r="B19" s="9">
        <f t="shared" si="0"/>
        <v>421153.84615384613</v>
      </c>
    </row>
    <row r="20" spans="1:3">
      <c r="A20" s="5">
        <v>500000</v>
      </c>
      <c r="B20" s="9">
        <f t="shared" si="0"/>
        <v>482692.30769230769</v>
      </c>
    </row>
    <row r="21" spans="1:3">
      <c r="A21" s="5">
        <v>600000</v>
      </c>
      <c r="B21" s="9">
        <f t="shared" si="0"/>
        <v>544230.76923076925</v>
      </c>
    </row>
    <row r="22" spans="1:3">
      <c r="A22" s="5">
        <v>700000</v>
      </c>
      <c r="B22" s="9">
        <f t="shared" si="0"/>
        <v>605769.23076923075</v>
      </c>
    </row>
    <row r="23" spans="1:3">
      <c r="A23" s="5">
        <v>800000</v>
      </c>
      <c r="B23" s="9">
        <f t="shared" si="0"/>
        <v>667307.69230769225</v>
      </c>
    </row>
    <row r="27" spans="1:3">
      <c r="A27" s="7" t="s">
        <v>22</v>
      </c>
      <c r="B27" s="7"/>
      <c r="C27" s="7"/>
    </row>
    <row r="28" spans="1:3">
      <c r="A28" s="12"/>
      <c r="B28" s="13" t="s">
        <v>6</v>
      </c>
      <c r="C28" s="12" t="s">
        <v>23</v>
      </c>
    </row>
    <row r="29" spans="1:3">
      <c r="A29" s="5" t="s">
        <v>24</v>
      </c>
      <c r="B29" s="6"/>
      <c r="C29" s="5"/>
    </row>
    <row r="30" spans="1:3">
      <c r="A30" s="5" t="s">
        <v>2</v>
      </c>
      <c r="B30" s="6"/>
      <c r="C30" s="5"/>
    </row>
    <row r="31" spans="1:3">
      <c r="A31" s="5" t="s">
        <v>3</v>
      </c>
      <c r="B31" s="6"/>
      <c r="C31" s="5"/>
    </row>
    <row r="32" spans="1:3">
      <c r="A32" s="5" t="s">
        <v>4</v>
      </c>
      <c r="B32" s="6"/>
      <c r="C32" s="5"/>
    </row>
    <row r="33" spans="1:3">
      <c r="A33" s="5" t="s">
        <v>5</v>
      </c>
      <c r="B33" s="6"/>
      <c r="C33" s="5"/>
    </row>
  </sheetData>
  <mergeCells count="4">
    <mergeCell ref="A8:B8"/>
    <mergeCell ref="A13:B13"/>
    <mergeCell ref="A27:C27"/>
    <mergeCell ref="A1:B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2008-05-26T14:00:37Z</dcterms:created>
  <dcterms:modified xsi:type="dcterms:W3CDTF">2008-05-26T15:18:07Z</dcterms:modified>
</cp:coreProperties>
</file>