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50" i="1"/>
  <c r="B49"/>
  <c r="B46"/>
  <c r="B45"/>
  <c r="B27"/>
  <c r="E2"/>
  <c r="E9" s="1"/>
  <c r="E3"/>
  <c r="E4"/>
  <c r="E5"/>
  <c r="E6"/>
  <c r="E7"/>
  <c r="D3"/>
  <c r="D4"/>
  <c r="D5"/>
  <c r="D6"/>
  <c r="D7"/>
  <c r="D2"/>
  <c r="D10" s="1"/>
  <c r="E8"/>
  <c r="D9" l="1"/>
  <c r="D8"/>
</calcChain>
</file>

<file path=xl/sharedStrings.xml><?xml version="1.0" encoding="utf-8"?>
<sst xmlns="http://schemas.openxmlformats.org/spreadsheetml/2006/main" count="15" uniqueCount="15">
  <si>
    <t>Prix Vente (en €)</t>
  </si>
  <si>
    <t>Quantités Commandées</t>
  </si>
  <si>
    <t>Log(Prix)</t>
  </si>
  <si>
    <t>Log(Quantités)</t>
  </si>
  <si>
    <t>Moyenne</t>
  </si>
  <si>
    <t>Variance</t>
  </si>
  <si>
    <t>Covariance</t>
  </si>
  <si>
    <t>Q1)</t>
  </si>
  <si>
    <t>Coef de corrélation</t>
  </si>
  <si>
    <t>3)</t>
  </si>
  <si>
    <t>4)</t>
  </si>
  <si>
    <t>5)</t>
  </si>
  <si>
    <t>â</t>
  </si>
  <si>
    <t>^b</t>
  </si>
  <si>
    <t>v=-9,66u+53,37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</si>
</sst>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lineMarker"/>
        <c:ser>
          <c:idx val="0"/>
          <c:order val="0"/>
          <c:tx>
            <c:v>Y=f(X)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Feuil1!$E$2:$E$7</c:f>
              <c:numCache>
                <c:formatCode>0.00</c:formatCode>
                <c:ptCount val="6"/>
                <c:pt idx="0">
                  <c:v>4.6443908991413725</c:v>
                </c:pt>
                <c:pt idx="1">
                  <c:v>4.0604430105464191</c:v>
                </c:pt>
                <c:pt idx="2">
                  <c:v>3.6109179126442243</c:v>
                </c:pt>
                <c:pt idx="3">
                  <c:v>3.0910424533583161</c:v>
                </c:pt>
                <c:pt idx="4">
                  <c:v>2.4849066497880004</c:v>
                </c:pt>
                <c:pt idx="5">
                  <c:v>2.1972245773362196</c:v>
                </c:pt>
              </c:numCache>
            </c:numRef>
          </c:xVal>
          <c:yVal>
            <c:numRef>
              <c:f>Feuil1!$D$2:$D$7</c:f>
              <c:numCache>
                <c:formatCode>0.00</c:formatCode>
                <c:ptCount val="6"/>
                <c:pt idx="0">
                  <c:v>4.5538768916005408</c:v>
                </c:pt>
                <c:pt idx="1">
                  <c:v>4.8675344504555822</c:v>
                </c:pt>
                <c:pt idx="2">
                  <c:v>4.9972122737641147</c:v>
                </c:pt>
                <c:pt idx="3">
                  <c:v>5.3471075307174685</c:v>
                </c:pt>
                <c:pt idx="4">
                  <c:v>5.521460917862246</c:v>
                </c:pt>
                <c:pt idx="5">
                  <c:v>5.7990926544605257</c:v>
                </c:pt>
              </c:numCache>
            </c:numRef>
          </c:yVal>
        </c:ser>
        <c:axId val="113713152"/>
        <c:axId val="113828224"/>
      </c:scatterChart>
      <c:valAx>
        <c:axId val="113713152"/>
        <c:scaling>
          <c:orientation val="minMax"/>
        </c:scaling>
        <c:axPos val="b"/>
        <c:numFmt formatCode="0.00" sourceLinked="1"/>
        <c:tickLblPos val="nextTo"/>
        <c:crossAx val="113828224"/>
        <c:crosses val="autoZero"/>
        <c:crossBetween val="midCat"/>
      </c:valAx>
      <c:valAx>
        <c:axId val="113828224"/>
        <c:scaling>
          <c:orientation val="minMax"/>
        </c:scaling>
        <c:axPos val="l"/>
        <c:majorGridlines/>
        <c:numFmt formatCode="0.00" sourceLinked="1"/>
        <c:tickLblPos val="nextTo"/>
        <c:crossAx val="113713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lineMarker"/>
        <c:ser>
          <c:idx val="0"/>
          <c:order val="0"/>
          <c:tx>
            <c:v>Y=f(X)</c:v>
          </c:tx>
          <c:spPr>
            <a:ln w="28575">
              <a:noFill/>
            </a:ln>
          </c:spPr>
          <c:xVal>
            <c:numRef>
              <c:f>Feuil1!$B$2:$B$7</c:f>
              <c:numCache>
                <c:formatCode>General</c:formatCode>
                <c:ptCount val="6"/>
                <c:pt idx="0">
                  <c:v>104</c:v>
                </c:pt>
                <c:pt idx="1">
                  <c:v>58</c:v>
                </c:pt>
                <c:pt idx="2">
                  <c:v>37</c:v>
                </c:pt>
                <c:pt idx="3">
                  <c:v>22</c:v>
                </c:pt>
                <c:pt idx="4">
                  <c:v>12</c:v>
                </c:pt>
                <c:pt idx="5">
                  <c:v>9</c:v>
                </c:pt>
              </c:numCache>
            </c:numRef>
          </c:xVal>
          <c:yVal>
            <c:numRef>
              <c:f>Feuil1!$A$2:$A$7</c:f>
              <c:numCache>
                <c:formatCode>General</c:formatCode>
                <c:ptCount val="6"/>
                <c:pt idx="0">
                  <c:v>95</c:v>
                </c:pt>
                <c:pt idx="1">
                  <c:v>130</c:v>
                </c:pt>
                <c:pt idx="2">
                  <c:v>148</c:v>
                </c:pt>
                <c:pt idx="3">
                  <c:v>210</c:v>
                </c:pt>
                <c:pt idx="4">
                  <c:v>250</c:v>
                </c:pt>
                <c:pt idx="5">
                  <c:v>330</c:v>
                </c:pt>
              </c:numCache>
            </c:numRef>
          </c:yVal>
        </c:ser>
        <c:axId val="113754496"/>
        <c:axId val="113715840"/>
      </c:scatterChart>
      <c:valAx>
        <c:axId val="113754496"/>
        <c:scaling>
          <c:orientation val="minMax"/>
        </c:scaling>
        <c:axPos val="b"/>
        <c:numFmt formatCode="General" sourceLinked="1"/>
        <c:tickLblPos val="nextTo"/>
        <c:crossAx val="113715840"/>
        <c:crosses val="autoZero"/>
        <c:crossBetween val="midCat"/>
      </c:valAx>
      <c:valAx>
        <c:axId val="113715840"/>
        <c:scaling>
          <c:orientation val="minMax"/>
        </c:scaling>
        <c:axPos val="l"/>
        <c:majorGridlines/>
        <c:numFmt formatCode="General" sourceLinked="1"/>
        <c:tickLblPos val="nextTo"/>
        <c:crossAx val="1137544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28</xdr:row>
      <xdr:rowOff>9525</xdr:rowOff>
    </xdr:from>
    <xdr:to>
      <xdr:col>7</xdr:col>
      <xdr:colOff>28575</xdr:colOff>
      <xdr:row>42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11</xdr:row>
      <xdr:rowOff>9525</xdr:rowOff>
    </xdr:from>
    <xdr:to>
      <xdr:col>7</xdr:col>
      <xdr:colOff>19050</xdr:colOff>
      <xdr:row>25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J25" sqref="J25"/>
    </sheetView>
  </sheetViews>
  <sheetFormatPr baseColWidth="10" defaultRowHeight="15"/>
  <sheetData>
    <row r="1" spans="1:5">
      <c r="A1" t="s">
        <v>0</v>
      </c>
      <c r="B1" t="s">
        <v>1</v>
      </c>
      <c r="D1" t="s">
        <v>2</v>
      </c>
      <c r="E1" t="s">
        <v>3</v>
      </c>
    </row>
    <row r="2" spans="1:5">
      <c r="A2">
        <v>95</v>
      </c>
      <c r="B2">
        <v>104</v>
      </c>
      <c r="D2" s="1">
        <f>LN(A2)</f>
        <v>4.5538768916005408</v>
      </c>
      <c r="E2" s="1">
        <f>LN(B2)</f>
        <v>4.6443908991413725</v>
      </c>
    </row>
    <row r="3" spans="1:5">
      <c r="A3">
        <v>130</v>
      </c>
      <c r="B3">
        <v>58</v>
      </c>
      <c r="D3" s="1">
        <f t="shared" ref="D3:E7" si="0">LN(A3)</f>
        <v>4.8675344504555822</v>
      </c>
      <c r="E3" s="1">
        <f t="shared" si="0"/>
        <v>4.0604430105464191</v>
      </c>
    </row>
    <row r="4" spans="1:5">
      <c r="A4">
        <v>148</v>
      </c>
      <c r="B4">
        <v>37</v>
      </c>
      <c r="D4" s="1">
        <f t="shared" si="0"/>
        <v>4.9972122737641147</v>
      </c>
      <c r="E4" s="1">
        <f t="shared" si="0"/>
        <v>3.6109179126442243</v>
      </c>
    </row>
    <row r="5" spans="1:5">
      <c r="A5">
        <v>210</v>
      </c>
      <c r="B5">
        <v>22</v>
      </c>
      <c r="D5" s="1">
        <f t="shared" si="0"/>
        <v>5.3471075307174685</v>
      </c>
      <c r="E5" s="1">
        <f t="shared" si="0"/>
        <v>3.0910424533583161</v>
      </c>
    </row>
    <row r="6" spans="1:5">
      <c r="A6">
        <v>250</v>
      </c>
      <c r="B6">
        <v>12</v>
      </c>
      <c r="D6" s="1">
        <f t="shared" si="0"/>
        <v>5.521460917862246</v>
      </c>
      <c r="E6" s="1">
        <f t="shared" si="0"/>
        <v>2.4849066497880004</v>
      </c>
    </row>
    <row r="7" spans="1:5">
      <c r="A7">
        <v>330</v>
      </c>
      <c r="B7">
        <v>9</v>
      </c>
      <c r="D7" s="1">
        <f t="shared" si="0"/>
        <v>5.7990926544605257</v>
      </c>
      <c r="E7" s="1">
        <f t="shared" si="0"/>
        <v>2.1972245773362196</v>
      </c>
    </row>
    <row r="8" spans="1:5">
      <c r="C8" t="s">
        <v>4</v>
      </c>
      <c r="D8" s="1">
        <f>AVERAGE(D2:D7)</f>
        <v>5.181047453143413</v>
      </c>
      <c r="E8" s="1">
        <f>AVERAGE(E2:E7)</f>
        <v>3.3481542504690918</v>
      </c>
    </row>
    <row r="9" spans="1:5">
      <c r="C9" t="s">
        <v>5</v>
      </c>
      <c r="D9" s="1">
        <f>VAR(D2:D7)</f>
        <v>0.2101731672989274</v>
      </c>
      <c r="E9" s="1">
        <f>VAR(E2:E7)</f>
        <v>0.87851429560925565</v>
      </c>
    </row>
    <row r="10" spans="1:5">
      <c r="C10" t="s">
        <v>6</v>
      </c>
      <c r="D10" s="1">
        <f>(6/5)*COVAR(D2:D7,E2:E7)</f>
        <v>-0.42649242658558839</v>
      </c>
      <c r="E10" s="1"/>
    </row>
    <row r="13" spans="1:5">
      <c r="A13" t="s">
        <v>7</v>
      </c>
    </row>
    <row r="27" spans="1:3">
      <c r="A27" t="s">
        <v>9</v>
      </c>
      <c r="B27">
        <f>D10/(D9*E9)</f>
        <v>-2.3098576777799003</v>
      </c>
      <c r="C27" t="s">
        <v>8</v>
      </c>
    </row>
    <row r="29" spans="1:3">
      <c r="A29" t="s">
        <v>10</v>
      </c>
    </row>
    <row r="45" spans="2:3">
      <c r="B45">
        <f>D10/((D9)^2)</f>
        <v>-9.655100205376197</v>
      </c>
      <c r="C45" t="s">
        <v>12</v>
      </c>
    </row>
    <row r="46" spans="2:3">
      <c r="B46">
        <f>E8-B45*D8</f>
        <v>53.371686579377879</v>
      </c>
      <c r="C46" t="s">
        <v>13</v>
      </c>
    </row>
    <row r="47" spans="2:3">
      <c r="B47" t="s">
        <v>14</v>
      </c>
    </row>
    <row r="49" spans="1:2">
      <c r="A49" t="s">
        <v>11</v>
      </c>
      <c r="B49">
        <f>B45*LN(75)+B46</f>
        <v>11.685906207664161</v>
      </c>
    </row>
    <row r="50" spans="1:2">
      <c r="B50">
        <f>EXP(B49)</f>
        <v>118884.32109460134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dcterms:created xsi:type="dcterms:W3CDTF">2010-11-05T09:06:15Z</dcterms:created>
  <dcterms:modified xsi:type="dcterms:W3CDTF">2010-11-05T09:37:36Z</dcterms:modified>
</cp:coreProperties>
</file>