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35" windowWidth="23715" windowHeight="9780" activeTab="2"/>
  </bookViews>
  <sheets>
    <sheet name="Ex5" sheetId="2" r:id="rId1"/>
    <sheet name="Ex6" sheetId="1" r:id="rId2"/>
    <sheet name="Feuil3" sheetId="3" r:id="rId3"/>
  </sheets>
  <calcPr calcId="125725"/>
</workbook>
</file>

<file path=xl/calcChain.xml><?xml version="1.0" encoding="utf-8"?>
<calcChain xmlns="http://schemas.openxmlformats.org/spreadsheetml/2006/main">
  <c r="D17" i="1"/>
  <c r="D18"/>
  <c r="D19"/>
  <c r="D20"/>
  <c r="D21"/>
  <c r="D16"/>
  <c r="F16" l="1"/>
  <c r="C17" s="1"/>
  <c r="B19"/>
  <c r="B20"/>
  <c r="B18"/>
  <c r="D9"/>
  <c r="D10"/>
  <c r="D11"/>
  <c r="D8"/>
  <c r="D12"/>
  <c r="D7"/>
  <c r="B7" i="2"/>
  <c r="F17" i="1" l="1"/>
  <c r="C18" s="1"/>
  <c r="E16"/>
  <c r="E17" s="1"/>
  <c r="E7"/>
  <c r="E8" s="1"/>
  <c r="E9" s="1"/>
  <c r="E10" s="1"/>
  <c r="E11" s="1"/>
  <c r="E12" s="1"/>
  <c r="C12" i="2"/>
  <c r="C9"/>
  <c r="C10"/>
  <c r="C11"/>
  <c r="C8"/>
  <c r="C7"/>
  <c r="D7" s="1"/>
  <c r="F18" i="1" l="1"/>
  <c r="C19" s="1"/>
  <c r="E18"/>
  <c r="F7"/>
  <c r="C8" s="1"/>
  <c r="F8" s="1"/>
  <c r="C9" s="1"/>
  <c r="F9" s="1"/>
  <c r="C10" s="1"/>
  <c r="F10" s="1"/>
  <c r="C11" s="1"/>
  <c r="F11" s="1"/>
  <c r="C12" s="1"/>
  <c r="F12" s="1"/>
  <c r="D8" i="2"/>
  <c r="E7"/>
  <c r="B8" s="1"/>
  <c r="E8" s="1"/>
  <c r="B9" s="1"/>
  <c r="E9" s="1"/>
  <c r="B10" s="1"/>
  <c r="E10" s="1"/>
  <c r="B11" s="1"/>
  <c r="E11" s="1"/>
  <c r="B12" s="1"/>
  <c r="E12" s="1"/>
  <c r="F19" i="1" l="1"/>
  <c r="C20" s="1"/>
  <c r="E19"/>
  <c r="D9" i="2"/>
  <c r="F20" i="1" l="1"/>
  <c r="C21" s="1"/>
  <c r="E20"/>
  <c r="D10" i="2"/>
  <c r="F21" i="1" l="1"/>
  <c r="E21"/>
  <c r="D11" i="2"/>
  <c r="D12" l="1"/>
</calcChain>
</file>

<file path=xl/sharedStrings.xml><?xml version="1.0" encoding="utf-8"?>
<sst xmlns="http://schemas.openxmlformats.org/spreadsheetml/2006/main" count="19" uniqueCount="9">
  <si>
    <t>Année</t>
  </si>
  <si>
    <t>VCN Début</t>
  </si>
  <si>
    <t>Annuité</t>
  </si>
  <si>
    <t>Amortissements Cumulés</t>
  </si>
  <si>
    <t>VCN Fin</t>
  </si>
  <si>
    <t>Les Amortissements (2/2)-Ex 6</t>
  </si>
  <si>
    <t>Les Amortissements (2/2)-Ex 5</t>
  </si>
  <si>
    <t>VOIR CORRIGE</t>
  </si>
  <si>
    <t>Unités</t>
  </si>
</sst>
</file>

<file path=xl/styles.xml><?xml version="1.0" encoding="utf-8"?>
<styleSheet xmlns="http://schemas.openxmlformats.org/spreadsheetml/2006/main">
  <numFmts count="1">
    <numFmt numFmtId="164" formatCode="#,##0.00\ &quot;€&quot;"/>
  </numFmts>
  <fonts count="4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20"/>
      <color theme="1"/>
      <name val="Calibri"/>
      <family val="2"/>
      <scheme val="minor"/>
    </font>
    <font>
      <b/>
      <u/>
      <sz val="16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/>
    <xf numFmtId="0" fontId="1" fillId="0" borderId="1" xfId="0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2" fillId="0" borderId="0" xfId="0" applyFont="1" applyAlignment="1">
      <alignment horizontal="center"/>
    </xf>
    <xf numFmtId="0" fontId="3" fillId="2" borderId="0" xfId="0" applyFont="1" applyFill="1" applyAlignment="1">
      <alignment horizontal="center"/>
    </xf>
    <xf numFmtId="1" fontId="0" fillId="0" borderId="1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5"/>
  <sheetViews>
    <sheetView workbookViewId="0">
      <selection activeCell="A6" sqref="A6:E12"/>
    </sheetView>
  </sheetViews>
  <sheetFormatPr baseColWidth="10" defaultRowHeight="15"/>
  <cols>
    <col min="1" max="1" width="10.7109375" bestFit="1" customWidth="1"/>
    <col min="2" max="2" width="13.7109375" bestFit="1" customWidth="1"/>
    <col min="3" max="3" width="10.42578125" bestFit="1" customWidth="1"/>
    <col min="4" max="4" width="30.85546875" bestFit="1" customWidth="1"/>
    <col min="5" max="5" width="11.42578125" bestFit="1" customWidth="1"/>
  </cols>
  <sheetData>
    <row r="1" spans="1:5" ht="26.25">
      <c r="A1" s="6" t="s">
        <v>6</v>
      </c>
      <c r="B1" s="6"/>
      <c r="C1" s="6"/>
      <c r="D1" s="6"/>
      <c r="E1" s="6"/>
    </row>
    <row r="2" spans="1:5">
      <c r="A2" s="1"/>
      <c r="B2" s="1"/>
      <c r="C2" s="1"/>
      <c r="D2" s="1"/>
      <c r="E2" s="1"/>
    </row>
    <row r="3" spans="1:5">
      <c r="A3" s="1"/>
      <c r="B3" s="1"/>
      <c r="C3" s="1"/>
      <c r="D3" s="1"/>
      <c r="E3" s="1"/>
    </row>
    <row r="4" spans="1:5">
      <c r="A4" s="1"/>
      <c r="B4" s="1"/>
      <c r="C4" s="1"/>
      <c r="D4" s="1"/>
      <c r="E4" s="1"/>
    </row>
    <row r="5" spans="1:5">
      <c r="A5" s="1"/>
      <c r="B5" s="1"/>
      <c r="C5" s="1"/>
      <c r="D5" s="1"/>
      <c r="E5" s="1"/>
    </row>
    <row r="6" spans="1:5" ht="18.75">
      <c r="A6" s="2" t="s">
        <v>0</v>
      </c>
      <c r="B6" s="3" t="s">
        <v>1</v>
      </c>
      <c r="C6" s="2" t="s">
        <v>2</v>
      </c>
      <c r="D6" s="2" t="s">
        <v>3</v>
      </c>
      <c r="E6" s="2" t="s">
        <v>4</v>
      </c>
    </row>
    <row r="7" spans="1:5">
      <c r="A7" s="4">
        <v>40268</v>
      </c>
      <c r="B7" s="5">
        <f>226530-16530</f>
        <v>210000</v>
      </c>
      <c r="C7" s="5">
        <f>B7*20%*10/12</f>
        <v>35000</v>
      </c>
      <c r="D7" s="5">
        <f>C7</f>
        <v>35000</v>
      </c>
      <c r="E7" s="5">
        <f>B7-C7</f>
        <v>175000</v>
      </c>
    </row>
    <row r="8" spans="1:5">
      <c r="A8" s="4">
        <v>40633</v>
      </c>
      <c r="B8" s="5">
        <f>E7</f>
        <v>175000</v>
      </c>
      <c r="C8" s="5">
        <f>$B$7*20%</f>
        <v>42000</v>
      </c>
      <c r="D8" s="5">
        <f>D7+C8</f>
        <v>77000</v>
      </c>
      <c r="E8" s="5">
        <f t="shared" ref="E8:E12" si="0">B8-C8</f>
        <v>133000</v>
      </c>
    </row>
    <row r="9" spans="1:5">
      <c r="A9" s="4">
        <v>40999</v>
      </c>
      <c r="B9" s="5">
        <f t="shared" ref="B9:B12" si="1">E8</f>
        <v>133000</v>
      </c>
      <c r="C9" s="5">
        <f t="shared" ref="C9:C11" si="2">$B$7*20%</f>
        <v>42000</v>
      </c>
      <c r="D9" s="5">
        <f t="shared" ref="D9:D12" si="3">D8+C9</f>
        <v>119000</v>
      </c>
      <c r="E9" s="5">
        <f t="shared" si="0"/>
        <v>91000</v>
      </c>
    </row>
    <row r="10" spans="1:5">
      <c r="A10" s="4">
        <v>41364</v>
      </c>
      <c r="B10" s="5">
        <f t="shared" si="1"/>
        <v>91000</v>
      </c>
      <c r="C10" s="5">
        <f t="shared" si="2"/>
        <v>42000</v>
      </c>
      <c r="D10" s="5">
        <f t="shared" si="3"/>
        <v>161000</v>
      </c>
      <c r="E10" s="5">
        <f t="shared" si="0"/>
        <v>49000</v>
      </c>
    </row>
    <row r="11" spans="1:5">
      <c r="A11" s="4">
        <v>41729</v>
      </c>
      <c r="B11" s="5">
        <f t="shared" si="1"/>
        <v>49000</v>
      </c>
      <c r="C11" s="5">
        <f t="shared" si="2"/>
        <v>42000</v>
      </c>
      <c r="D11" s="5">
        <f t="shared" si="3"/>
        <v>203000</v>
      </c>
      <c r="E11" s="5">
        <f t="shared" si="0"/>
        <v>7000</v>
      </c>
    </row>
    <row r="12" spans="1:5">
      <c r="A12" s="4">
        <v>42094</v>
      </c>
      <c r="B12" s="5">
        <f t="shared" si="1"/>
        <v>7000</v>
      </c>
      <c r="C12" s="5">
        <f>B7*20%*2/12</f>
        <v>7000</v>
      </c>
      <c r="D12" s="5">
        <f t="shared" si="3"/>
        <v>210000</v>
      </c>
      <c r="E12" s="5">
        <f t="shared" si="0"/>
        <v>0</v>
      </c>
    </row>
    <row r="13" spans="1:5">
      <c r="A13" s="1"/>
      <c r="B13" s="1"/>
      <c r="C13" s="1"/>
      <c r="D13" s="1"/>
      <c r="E13" s="1"/>
    </row>
    <row r="14" spans="1:5">
      <c r="A14" s="1"/>
      <c r="B14" s="1"/>
      <c r="C14" s="1"/>
      <c r="D14" s="1"/>
      <c r="E14" s="1"/>
    </row>
    <row r="15" spans="1:5" ht="21">
      <c r="A15" s="7" t="s">
        <v>7</v>
      </c>
      <c r="B15" s="7"/>
      <c r="C15" s="7"/>
      <c r="D15" s="7"/>
      <c r="E15" s="7"/>
    </row>
  </sheetData>
  <mergeCells count="2">
    <mergeCell ref="A1:E1"/>
    <mergeCell ref="A15:E15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21"/>
  <sheetViews>
    <sheetView workbookViewId="0">
      <selection activeCell="B23" sqref="B23"/>
    </sheetView>
  </sheetViews>
  <sheetFormatPr baseColWidth="10" defaultRowHeight="15"/>
  <cols>
    <col min="1" max="1" width="10.7109375" bestFit="1" customWidth="1"/>
    <col min="2" max="2" width="10.7109375" style="1" customWidth="1"/>
    <col min="3" max="3" width="18.28515625" bestFit="1" customWidth="1"/>
    <col min="4" max="4" width="13.85546875" style="1" bestFit="1" customWidth="1"/>
    <col min="5" max="6" width="30.85546875" bestFit="1" customWidth="1"/>
    <col min="7" max="7" width="10.42578125" bestFit="1" customWidth="1"/>
  </cols>
  <sheetData>
    <row r="1" spans="1:7" ht="26.25">
      <c r="A1" s="6" t="s">
        <v>5</v>
      </c>
      <c r="B1" s="6"/>
      <c r="C1" s="6"/>
      <c r="D1" s="6"/>
      <c r="E1" s="6"/>
      <c r="F1" s="6"/>
      <c r="G1" s="6"/>
    </row>
    <row r="3" spans="1:7" s="1" customFormat="1">
      <c r="A3"/>
    </row>
    <row r="6" spans="1:7" ht="18.75">
      <c r="A6" s="2" t="s">
        <v>0</v>
      </c>
      <c r="B6" s="2"/>
      <c r="C6" s="3" t="s">
        <v>1</v>
      </c>
      <c r="D6" s="2" t="s">
        <v>2</v>
      </c>
      <c r="E6" s="2" t="s">
        <v>3</v>
      </c>
      <c r="F6" s="2" t="s">
        <v>4</v>
      </c>
    </row>
    <row r="7" spans="1:7">
      <c r="A7" s="4">
        <v>40268</v>
      </c>
      <c r="B7" s="4"/>
      <c r="C7" s="5">
        <v>38540</v>
      </c>
      <c r="D7" s="5">
        <f>C7*20%*4.5/12</f>
        <v>2890.5</v>
      </c>
      <c r="E7" s="5">
        <f>D7</f>
        <v>2890.5</v>
      </c>
      <c r="F7" s="5">
        <f>C7-D7</f>
        <v>35649.5</v>
      </c>
    </row>
    <row r="8" spans="1:7">
      <c r="A8" s="4">
        <v>40633</v>
      </c>
      <c r="B8" s="4"/>
      <c r="C8" s="5">
        <f>F7</f>
        <v>35649.5</v>
      </c>
      <c r="D8" s="5">
        <f>$C$7*(100/5)/100</f>
        <v>7708</v>
      </c>
      <c r="E8" s="5">
        <f>E7+D8</f>
        <v>10598.5</v>
      </c>
      <c r="F8" s="5">
        <f t="shared" ref="F8:F12" si="0">C8-D8</f>
        <v>27941.5</v>
      </c>
    </row>
    <row r="9" spans="1:7">
      <c r="A9" s="4">
        <v>40999</v>
      </c>
      <c r="B9" s="4"/>
      <c r="C9" s="5">
        <f t="shared" ref="C9:C12" si="1">F8</f>
        <v>27941.5</v>
      </c>
      <c r="D9" s="5">
        <f t="shared" ref="D9:D11" si="2">$C$7*(100/5)/100</f>
        <v>7708</v>
      </c>
      <c r="E9" s="5">
        <f t="shared" ref="E9:E12" si="3">E8+D9</f>
        <v>18306.5</v>
      </c>
      <c r="F9" s="5">
        <f t="shared" si="0"/>
        <v>20233.5</v>
      </c>
    </row>
    <row r="10" spans="1:7">
      <c r="A10" s="4">
        <v>41364</v>
      </c>
      <c r="B10" s="4"/>
      <c r="C10" s="5">
        <f t="shared" si="1"/>
        <v>20233.5</v>
      </c>
      <c r="D10" s="5">
        <f t="shared" si="2"/>
        <v>7708</v>
      </c>
      <c r="E10" s="5">
        <f t="shared" si="3"/>
        <v>26014.5</v>
      </c>
      <c r="F10" s="5">
        <f t="shared" si="0"/>
        <v>12525.5</v>
      </c>
    </row>
    <row r="11" spans="1:7">
      <c r="A11" s="4">
        <v>41729</v>
      </c>
      <c r="B11" s="4"/>
      <c r="C11" s="5">
        <f t="shared" si="1"/>
        <v>12525.5</v>
      </c>
      <c r="D11" s="5">
        <f t="shared" si="2"/>
        <v>7708</v>
      </c>
      <c r="E11" s="5">
        <f t="shared" si="3"/>
        <v>33722.5</v>
      </c>
      <c r="F11" s="5">
        <f t="shared" si="0"/>
        <v>4817.5</v>
      </c>
    </row>
    <row r="12" spans="1:7">
      <c r="A12" s="4">
        <v>42094</v>
      </c>
      <c r="B12" s="4"/>
      <c r="C12" s="5">
        <f t="shared" si="1"/>
        <v>4817.5</v>
      </c>
      <c r="D12" s="5">
        <f>C7*20%*7.5/12</f>
        <v>4817.5</v>
      </c>
      <c r="E12" s="5">
        <f t="shared" si="3"/>
        <v>38540</v>
      </c>
      <c r="F12" s="5">
        <f t="shared" si="0"/>
        <v>0</v>
      </c>
    </row>
    <row r="15" spans="1:7" ht="18.75">
      <c r="A15" s="2" t="s">
        <v>0</v>
      </c>
      <c r="B15" s="2" t="s">
        <v>8</v>
      </c>
      <c r="C15" s="3" t="s">
        <v>1</v>
      </c>
      <c r="D15" s="2" t="s">
        <v>2</v>
      </c>
      <c r="E15" s="2" t="s">
        <v>3</v>
      </c>
      <c r="F15" s="2" t="s">
        <v>4</v>
      </c>
    </row>
    <row r="16" spans="1:7">
      <c r="A16" s="4">
        <v>40268</v>
      </c>
      <c r="B16" s="8">
        <v>5000</v>
      </c>
      <c r="C16" s="5">
        <v>38540</v>
      </c>
      <c r="D16" s="5">
        <f>$C$16*B16/100000</f>
        <v>1927</v>
      </c>
      <c r="E16" s="5">
        <f>D16</f>
        <v>1927</v>
      </c>
      <c r="F16" s="5">
        <f>C16-D16</f>
        <v>36613</v>
      </c>
    </row>
    <row r="17" spans="1:6">
      <c r="A17" s="4">
        <v>40633</v>
      </c>
      <c r="B17" s="8">
        <v>20000</v>
      </c>
      <c r="C17" s="5">
        <f>F16</f>
        <v>36613</v>
      </c>
      <c r="D17" s="5">
        <f t="shared" ref="D17:D21" si="4">$C$16*B17/100000</f>
        <v>7708</v>
      </c>
      <c r="E17" s="5">
        <f>E16+D17</f>
        <v>9635</v>
      </c>
      <c r="F17" s="5">
        <f t="shared" ref="F17:F21" si="5">C17-D17</f>
        <v>28905</v>
      </c>
    </row>
    <row r="18" spans="1:6">
      <c r="A18" s="4">
        <v>40999</v>
      </c>
      <c r="B18" s="8">
        <f>B17</f>
        <v>20000</v>
      </c>
      <c r="C18" s="5">
        <f t="shared" ref="C18:C21" si="6">F17</f>
        <v>28905</v>
      </c>
      <c r="D18" s="5">
        <f t="shared" si="4"/>
        <v>7708</v>
      </c>
      <c r="E18" s="5">
        <f t="shared" ref="E18:E21" si="7">E17+D18</f>
        <v>17343</v>
      </c>
      <c r="F18" s="5">
        <f t="shared" si="5"/>
        <v>21197</v>
      </c>
    </row>
    <row r="19" spans="1:6">
      <c r="A19" s="4">
        <v>41364</v>
      </c>
      <c r="B19" s="8">
        <f t="shared" ref="B19:B20" si="8">B18</f>
        <v>20000</v>
      </c>
      <c r="C19" s="5">
        <f t="shared" si="6"/>
        <v>21197</v>
      </c>
      <c r="D19" s="5">
        <f t="shared" si="4"/>
        <v>7708</v>
      </c>
      <c r="E19" s="5">
        <f t="shared" si="7"/>
        <v>25051</v>
      </c>
      <c r="F19" s="5">
        <f t="shared" si="5"/>
        <v>13489</v>
      </c>
    </row>
    <row r="20" spans="1:6">
      <c r="A20" s="4">
        <v>41729</v>
      </c>
      <c r="B20" s="8">
        <f t="shared" si="8"/>
        <v>20000</v>
      </c>
      <c r="C20" s="5">
        <f t="shared" si="6"/>
        <v>13489</v>
      </c>
      <c r="D20" s="5">
        <f t="shared" si="4"/>
        <v>7708</v>
      </c>
      <c r="E20" s="5">
        <f t="shared" si="7"/>
        <v>32759</v>
      </c>
      <c r="F20" s="5">
        <f t="shared" si="5"/>
        <v>5781</v>
      </c>
    </row>
    <row r="21" spans="1:6">
      <c r="A21" s="4">
        <v>42094</v>
      </c>
      <c r="B21" s="8">
        <v>15000</v>
      </c>
      <c r="C21" s="5">
        <f t="shared" si="6"/>
        <v>5781</v>
      </c>
      <c r="D21" s="5">
        <f t="shared" si="4"/>
        <v>5781</v>
      </c>
      <c r="E21" s="5">
        <f t="shared" si="7"/>
        <v>38540</v>
      </c>
      <c r="F21" s="5">
        <f t="shared" si="5"/>
        <v>0</v>
      </c>
    </row>
  </sheetData>
  <mergeCells count="1">
    <mergeCell ref="A1:G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tabSelected="1"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Ex5</vt:lpstr>
      <vt:lpstr>Ex6</vt:lpstr>
      <vt:lpstr>Feuil3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PATXI</dc:creator>
  <cp:lastModifiedBy>PATXI</cp:lastModifiedBy>
  <cp:lastPrinted>2010-11-25T12:11:35Z</cp:lastPrinted>
  <dcterms:created xsi:type="dcterms:W3CDTF">2010-11-15T14:37:25Z</dcterms:created>
  <dcterms:modified xsi:type="dcterms:W3CDTF">2011-01-16T09:52:11Z</dcterms:modified>
</cp:coreProperties>
</file>