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 activeTab="1"/>
  </bookViews>
  <sheets>
    <sheet name="Ex1" sheetId="1" r:id="rId1"/>
    <sheet name="Ex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1" i="2"/>
  <c r="E10"/>
  <c r="E9"/>
  <c r="E8"/>
  <c r="E7"/>
  <c r="E6"/>
  <c r="E5"/>
  <c r="E4"/>
  <c r="C16"/>
  <c r="C4" s="1"/>
  <c r="D4" s="1"/>
  <c r="B5" s="1"/>
  <c r="C5" s="1"/>
  <c r="D33" i="1"/>
  <c r="D22"/>
  <c r="B5"/>
  <c r="B6" s="1"/>
  <c r="B7" s="1"/>
  <c r="B8" s="1"/>
  <c r="B9" s="1"/>
  <c r="D9"/>
  <c r="D6"/>
  <c r="D7"/>
  <c r="D8"/>
  <c r="D5"/>
  <c r="D4"/>
  <c r="E4" s="1"/>
  <c r="D5" i="2" l="1"/>
  <c r="B6" s="1"/>
  <c r="C6" s="1"/>
  <c r="E5" i="1"/>
  <c r="E6" s="1"/>
  <c r="E7" s="1"/>
  <c r="E8" s="1"/>
  <c r="E9" s="1"/>
  <c r="F4"/>
  <c r="C5" s="1"/>
  <c r="F5" s="1"/>
  <c r="C6" s="1"/>
  <c r="F6" s="1"/>
  <c r="C7" s="1"/>
  <c r="F7" s="1"/>
  <c r="C8" s="1"/>
  <c r="F8" s="1"/>
  <c r="C9" s="1"/>
  <c r="F9" s="1"/>
  <c r="D6" i="2" l="1"/>
  <c r="B7" s="1"/>
  <c r="C7" s="1"/>
  <c r="D7" l="1"/>
  <c r="B8" s="1"/>
  <c r="C8" l="1"/>
  <c r="D8" s="1"/>
  <c r="B9" s="1"/>
  <c r="C9" s="1"/>
  <c r="D9" l="1"/>
  <c r="B10" s="1"/>
  <c r="C10" s="1"/>
  <c r="D10" l="1"/>
  <c r="B11" s="1"/>
  <c r="C11" s="1"/>
  <c r="D11" l="1"/>
</calcChain>
</file>

<file path=xl/sharedStrings.xml><?xml version="1.0" encoding="utf-8"?>
<sst xmlns="http://schemas.openxmlformats.org/spreadsheetml/2006/main" count="45" uniqueCount="28">
  <si>
    <t>Année</t>
  </si>
  <si>
    <t>VCN Début</t>
  </si>
  <si>
    <t>Annuité</t>
  </si>
  <si>
    <t>VCN Fin</t>
  </si>
  <si>
    <t>N° Compte D</t>
  </si>
  <si>
    <t>N° Compte C</t>
  </si>
  <si>
    <t>Intitulé</t>
  </si>
  <si>
    <t>Montant D</t>
  </si>
  <si>
    <t>Montant C</t>
  </si>
  <si>
    <t>Base Amortissable = Coût d'acquisition - valeur résiduelle = 25 000 €</t>
  </si>
  <si>
    <t>Mobilier de Bureau</t>
  </si>
  <si>
    <t>DADP</t>
  </si>
  <si>
    <t>Amortissement Immo</t>
  </si>
  <si>
    <t>Base à Amortir</t>
  </si>
  <si>
    <t>Amortissements Cumulés</t>
  </si>
  <si>
    <t>Brut</t>
  </si>
  <si>
    <t>Amortissement</t>
  </si>
  <si>
    <t>Net VCn</t>
  </si>
  <si>
    <t>Passif</t>
  </si>
  <si>
    <t>Résultat</t>
  </si>
  <si>
    <t>Actif Bilan au 31/03/2010</t>
  </si>
  <si>
    <t>Actif Bilan au 31/03/2011</t>
  </si>
  <si>
    <t>Taux dégressif</t>
  </si>
  <si>
    <t>Les Modes D'amortissement-Ex 1</t>
  </si>
  <si>
    <t>Taux</t>
  </si>
  <si>
    <t>Les Modes D'amortissement-Ex 2</t>
  </si>
  <si>
    <t xml:space="preserve">Dès que le taux a coté est sup au taux dégressif </t>
  </si>
  <si>
    <t>on multiplie le VCN début par le taux à coté et plus le dégressif pour trouver l'annuité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</si>
</sst>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.00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Fill="1"/>
    <xf numFmtId="9" fontId="0" fillId="0" borderId="1" xfId="1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Fill="1"/>
    <xf numFmtId="0" fontId="4" fillId="0" borderId="0" xfId="0" applyFont="1"/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1" fillId="0" borderId="0" xfId="0" applyFont="1"/>
    <xf numFmtId="4" fontId="1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C4" sqref="C4"/>
    </sheetView>
  </sheetViews>
  <sheetFormatPr baseColWidth="10" defaultRowHeight="15"/>
  <cols>
    <col min="1" max="1" width="19.5703125" style="1" customWidth="1"/>
    <col min="2" max="2" width="18.28515625" style="2" bestFit="1" customWidth="1"/>
    <col min="3" max="3" width="14.7109375" style="1" bestFit="1" customWidth="1"/>
    <col min="4" max="4" width="10.42578125" style="1" bestFit="1" customWidth="1"/>
    <col min="5" max="5" width="30.85546875" style="1" bestFit="1" customWidth="1"/>
    <col min="6" max="6" width="20.42578125" style="1" bestFit="1" customWidth="1"/>
    <col min="7" max="7" width="10.28515625" style="1" bestFit="1" customWidth="1"/>
    <col min="8" max="8" width="10.140625" style="1" bestFit="1" customWidth="1"/>
    <col min="9" max="16384" width="11.42578125" style="1"/>
  </cols>
  <sheetData>
    <row r="1" spans="1:6" ht="23.25">
      <c r="A1" s="27" t="s">
        <v>23</v>
      </c>
      <c r="B1" s="27"/>
      <c r="C1" s="27"/>
      <c r="D1" s="27"/>
      <c r="E1" s="27"/>
      <c r="F1" s="27"/>
    </row>
    <row r="2" spans="1:6">
      <c r="A2" s="4"/>
    </row>
    <row r="3" spans="1:6" s="23" customFormat="1" ht="15.75">
      <c r="A3" s="21" t="s">
        <v>0</v>
      </c>
      <c r="B3" s="22" t="s">
        <v>13</v>
      </c>
      <c r="C3" s="21" t="s">
        <v>1</v>
      </c>
      <c r="D3" s="21" t="s">
        <v>2</v>
      </c>
      <c r="E3" s="21" t="s">
        <v>14</v>
      </c>
      <c r="F3" s="21" t="s">
        <v>3</v>
      </c>
    </row>
    <row r="4" spans="1:6">
      <c r="A4" s="6">
        <v>40268</v>
      </c>
      <c r="B4" s="7">
        <v>25000</v>
      </c>
      <c r="C4" s="7">
        <v>25000</v>
      </c>
      <c r="D4" s="7">
        <f>C4*20%*5/12</f>
        <v>2083.3333333333335</v>
      </c>
      <c r="E4" s="7">
        <f>D4</f>
        <v>2083.3333333333335</v>
      </c>
      <c r="F4" s="7">
        <f>C4-D4</f>
        <v>22916.666666666668</v>
      </c>
    </row>
    <row r="5" spans="1:6">
      <c r="A5" s="6">
        <v>40633</v>
      </c>
      <c r="B5" s="7">
        <f>B4</f>
        <v>25000</v>
      </c>
      <c r="C5" s="7">
        <f>F4</f>
        <v>22916.666666666668</v>
      </c>
      <c r="D5" s="7">
        <f>$C$4*20%</f>
        <v>5000</v>
      </c>
      <c r="E5" s="7">
        <f>E4+D5</f>
        <v>7083.3333333333339</v>
      </c>
      <c r="F5" s="7">
        <f t="shared" ref="F5:F9" si="0">C5-D5</f>
        <v>17916.666666666668</v>
      </c>
    </row>
    <row r="6" spans="1:6">
      <c r="A6" s="6">
        <v>40999</v>
      </c>
      <c r="B6" s="7">
        <f t="shared" ref="B6:B9" si="1">B5</f>
        <v>25000</v>
      </c>
      <c r="C6" s="7">
        <f t="shared" ref="C6:C9" si="2">F5</f>
        <v>17916.666666666668</v>
      </c>
      <c r="D6" s="7">
        <f t="shared" ref="D6:D8" si="3">$C$4*20%</f>
        <v>5000</v>
      </c>
      <c r="E6" s="7">
        <f t="shared" ref="E6:E9" si="4">E5+D6</f>
        <v>12083.333333333334</v>
      </c>
      <c r="F6" s="7">
        <f t="shared" si="0"/>
        <v>12916.666666666668</v>
      </c>
    </row>
    <row r="7" spans="1:6">
      <c r="A7" s="6">
        <v>41364</v>
      </c>
      <c r="B7" s="7">
        <f t="shared" si="1"/>
        <v>25000</v>
      </c>
      <c r="C7" s="7">
        <f t="shared" si="2"/>
        <v>12916.666666666668</v>
      </c>
      <c r="D7" s="7">
        <f t="shared" si="3"/>
        <v>5000</v>
      </c>
      <c r="E7" s="7">
        <f t="shared" si="4"/>
        <v>17083.333333333336</v>
      </c>
      <c r="F7" s="7">
        <f t="shared" si="0"/>
        <v>7916.6666666666679</v>
      </c>
    </row>
    <row r="8" spans="1:6">
      <c r="A8" s="6">
        <v>41729</v>
      </c>
      <c r="B8" s="7">
        <f t="shared" si="1"/>
        <v>25000</v>
      </c>
      <c r="C8" s="7">
        <f t="shared" si="2"/>
        <v>7916.6666666666679</v>
      </c>
      <c r="D8" s="7">
        <f t="shared" si="3"/>
        <v>5000</v>
      </c>
      <c r="E8" s="7">
        <f t="shared" si="4"/>
        <v>22083.333333333336</v>
      </c>
      <c r="F8" s="7">
        <f t="shared" si="0"/>
        <v>2916.6666666666679</v>
      </c>
    </row>
    <row r="9" spans="1:6">
      <c r="A9" s="6">
        <v>42094</v>
      </c>
      <c r="B9" s="7">
        <f t="shared" si="1"/>
        <v>25000</v>
      </c>
      <c r="C9" s="7">
        <f t="shared" si="2"/>
        <v>2916.6666666666679</v>
      </c>
      <c r="D9" s="7">
        <f>C4*7/12*0.2</f>
        <v>2916.666666666667</v>
      </c>
      <c r="E9" s="7">
        <f t="shared" si="4"/>
        <v>25000.000000000004</v>
      </c>
      <c r="F9" s="7">
        <f t="shared" si="0"/>
        <v>0</v>
      </c>
    </row>
    <row r="10" spans="1:6">
      <c r="A10" s="3"/>
      <c r="C10" s="2"/>
      <c r="D10" s="2"/>
      <c r="E10" s="2"/>
      <c r="F10" s="2"/>
    </row>
    <row r="11" spans="1:6">
      <c r="A11" s="4" t="s">
        <v>9</v>
      </c>
      <c r="C11" s="2"/>
      <c r="D11" s="2"/>
      <c r="E11" s="2"/>
      <c r="F11" s="2"/>
    </row>
    <row r="12" spans="1:6">
      <c r="A12" s="3"/>
      <c r="C12" s="2"/>
      <c r="D12" s="2"/>
      <c r="E12" s="2"/>
      <c r="F12" s="2"/>
    </row>
    <row r="13" spans="1:6" s="24" customFormat="1" ht="18.75">
      <c r="A13" s="26">
        <v>40268</v>
      </c>
      <c r="B13" s="26"/>
      <c r="C13" s="26"/>
      <c r="D13" s="26"/>
      <c r="E13" s="26"/>
      <c r="F13" s="26"/>
    </row>
    <row r="14" spans="1:6">
      <c r="A14" s="8"/>
    </row>
    <row r="15" spans="1:6">
      <c r="A15" s="10" t="s">
        <v>4</v>
      </c>
      <c r="B15" s="10" t="s">
        <v>5</v>
      </c>
      <c r="C15" s="25" t="s">
        <v>6</v>
      </c>
      <c r="D15" s="25"/>
      <c r="E15" s="10" t="s">
        <v>7</v>
      </c>
      <c r="F15" s="10" t="s">
        <v>8</v>
      </c>
    </row>
    <row r="16" spans="1:6">
      <c r="A16" s="10"/>
      <c r="B16" s="10"/>
      <c r="C16" s="28">
        <v>40268</v>
      </c>
      <c r="D16" s="28"/>
      <c r="E16" s="10"/>
      <c r="F16" s="10"/>
    </row>
    <row r="17" spans="1:6">
      <c r="A17" s="10">
        <v>6811</v>
      </c>
      <c r="B17" s="10"/>
      <c r="C17" s="10" t="s">
        <v>11</v>
      </c>
      <c r="D17" s="10"/>
      <c r="E17" s="7">
        <v>2083</v>
      </c>
      <c r="F17" s="7"/>
    </row>
    <row r="18" spans="1:6">
      <c r="A18" s="10"/>
      <c r="B18" s="10">
        <v>28184</v>
      </c>
      <c r="C18" s="10"/>
      <c r="D18" s="10" t="s">
        <v>12</v>
      </c>
      <c r="E18" s="7"/>
      <c r="F18" s="7">
        <v>2083</v>
      </c>
    </row>
    <row r="20" spans="1:6">
      <c r="A20" s="25" t="s">
        <v>20</v>
      </c>
      <c r="B20" s="25"/>
      <c r="C20" s="25"/>
      <c r="D20" s="25"/>
      <c r="E20" s="25" t="s">
        <v>18</v>
      </c>
      <c r="F20" s="25"/>
    </row>
    <row r="21" spans="1:6">
      <c r="A21" s="10"/>
      <c r="B21" s="7" t="s">
        <v>15</v>
      </c>
      <c r="C21" s="10" t="s">
        <v>16</v>
      </c>
      <c r="D21" s="10" t="s">
        <v>17</v>
      </c>
      <c r="E21" s="10"/>
      <c r="F21" s="10"/>
    </row>
    <row r="22" spans="1:6">
      <c r="A22" s="10" t="s">
        <v>10</v>
      </c>
      <c r="B22" s="7">
        <v>25000</v>
      </c>
      <c r="C22" s="7">
        <v>2083.33</v>
      </c>
      <c r="D22" s="7">
        <f>B22-C22</f>
        <v>22916.67</v>
      </c>
      <c r="E22" s="7" t="s">
        <v>19</v>
      </c>
      <c r="F22" s="7">
        <v>-2083.33</v>
      </c>
    </row>
    <row r="24" spans="1:6" s="24" customFormat="1" ht="18.75">
      <c r="A24" s="26">
        <v>40633</v>
      </c>
      <c r="B24" s="26"/>
      <c r="C24" s="26"/>
      <c r="D24" s="26"/>
      <c r="E24" s="26"/>
      <c r="F24" s="26"/>
    </row>
    <row r="26" spans="1:6">
      <c r="A26" s="10" t="s">
        <v>4</v>
      </c>
      <c r="B26" s="10" t="s">
        <v>5</v>
      </c>
      <c r="C26" s="25" t="s">
        <v>6</v>
      </c>
      <c r="D26" s="25"/>
      <c r="E26" s="10" t="s">
        <v>7</v>
      </c>
      <c r="F26" s="10" t="s">
        <v>8</v>
      </c>
    </row>
    <row r="27" spans="1:6">
      <c r="A27" s="10"/>
      <c r="B27" s="10"/>
      <c r="C27" s="28">
        <v>40268</v>
      </c>
      <c r="D27" s="28"/>
      <c r="E27" s="10"/>
      <c r="F27" s="10"/>
    </row>
    <row r="28" spans="1:6">
      <c r="A28" s="10">
        <v>6811</v>
      </c>
      <c r="B28" s="10"/>
      <c r="C28" s="10" t="s">
        <v>11</v>
      </c>
      <c r="D28" s="10"/>
      <c r="E28" s="7">
        <v>2083</v>
      </c>
      <c r="F28" s="7"/>
    </row>
    <row r="29" spans="1:6">
      <c r="A29" s="10"/>
      <c r="B29" s="10">
        <v>28184</v>
      </c>
      <c r="C29" s="10"/>
      <c r="D29" s="10" t="s">
        <v>12</v>
      </c>
      <c r="E29" s="7"/>
      <c r="F29" s="7">
        <v>2083</v>
      </c>
    </row>
    <row r="31" spans="1:6">
      <c r="A31" s="25" t="s">
        <v>21</v>
      </c>
      <c r="B31" s="25"/>
      <c r="C31" s="25"/>
      <c r="D31" s="25"/>
      <c r="E31" s="25" t="s">
        <v>18</v>
      </c>
      <c r="F31" s="25"/>
    </row>
    <row r="32" spans="1:6">
      <c r="A32" s="10"/>
      <c r="B32" s="7" t="s">
        <v>15</v>
      </c>
      <c r="C32" s="10" t="s">
        <v>16</v>
      </c>
      <c r="D32" s="10" t="s">
        <v>17</v>
      </c>
      <c r="E32" s="10"/>
      <c r="F32" s="10"/>
    </row>
    <row r="33" spans="1:6">
      <c r="A33" s="10" t="s">
        <v>10</v>
      </c>
      <c r="B33" s="7">
        <v>25000</v>
      </c>
      <c r="C33" s="7">
        <v>7083</v>
      </c>
      <c r="D33" s="7">
        <f>B33-C33</f>
        <v>17917</v>
      </c>
      <c r="E33" s="7" t="s">
        <v>19</v>
      </c>
      <c r="F33" s="7">
        <v>-5000</v>
      </c>
    </row>
  </sheetData>
  <mergeCells count="11">
    <mergeCell ref="A31:D31"/>
    <mergeCell ref="E31:F31"/>
    <mergeCell ref="A13:F13"/>
    <mergeCell ref="A24:F24"/>
    <mergeCell ref="A1:F1"/>
    <mergeCell ref="C15:D15"/>
    <mergeCell ref="C16:D16"/>
    <mergeCell ref="C26:D26"/>
    <mergeCell ref="C27:D27"/>
    <mergeCell ref="A20:D20"/>
    <mergeCell ref="E20:F2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"/>
  <sheetViews>
    <sheetView tabSelected="1" workbookViewId="0">
      <selection activeCell="A18" sqref="A18:E24"/>
    </sheetView>
  </sheetViews>
  <sheetFormatPr baseColWidth="10" defaultRowHeight="15"/>
  <cols>
    <col min="1" max="1" width="10.7109375" bestFit="1" customWidth="1"/>
    <col min="2" max="2" width="17.7109375" bestFit="1" customWidth="1"/>
    <col min="3" max="4" width="10.42578125" bestFit="1" customWidth="1"/>
    <col min="5" max="5" width="6.5703125" style="9" bestFit="1" customWidth="1"/>
  </cols>
  <sheetData>
    <row r="1" spans="1:17" ht="26.25">
      <c r="A1" s="29" t="s">
        <v>25</v>
      </c>
      <c r="B1" s="29"/>
      <c r="C1" s="29"/>
      <c r="D1" s="29"/>
      <c r="E1" s="29"/>
      <c r="F1" s="13"/>
    </row>
    <row r="3" spans="1:17" ht="18.75">
      <c r="A3" s="5" t="s">
        <v>0</v>
      </c>
      <c r="B3" s="5" t="s">
        <v>1</v>
      </c>
      <c r="C3" s="5" t="s">
        <v>2</v>
      </c>
      <c r="D3" s="5" t="s">
        <v>3</v>
      </c>
      <c r="E3" s="5" t="s">
        <v>24</v>
      </c>
    </row>
    <row r="4" spans="1:17">
      <c r="A4" s="6">
        <v>40268</v>
      </c>
      <c r="B4" s="7">
        <v>72500</v>
      </c>
      <c r="C4" s="7">
        <f>B4*C16*8/12</f>
        <v>16614.583333333332</v>
      </c>
      <c r="D4" s="7">
        <f>B4-C4</f>
        <v>55885.416666666672</v>
      </c>
      <c r="E4" s="12">
        <f>1/8</f>
        <v>0.125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6">
        <v>40633</v>
      </c>
      <c r="B5" s="7">
        <f>D4</f>
        <v>55885.416666666672</v>
      </c>
      <c r="C5" s="7">
        <f>B5*$C$16</f>
        <v>19210.611979166668</v>
      </c>
      <c r="D5" s="7">
        <f t="shared" ref="D5:D9" si="0">B5-C5</f>
        <v>36674.8046875</v>
      </c>
      <c r="E5" s="12">
        <f>1/7</f>
        <v>0.14285714285714285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6">
        <v>40999</v>
      </c>
      <c r="B6" s="7">
        <f t="shared" ref="B6:B9" si="1">D5</f>
        <v>36674.8046875</v>
      </c>
      <c r="C6" s="7">
        <f>B6*$C$16</f>
        <v>12606.964111328125</v>
      </c>
      <c r="D6" s="7">
        <f t="shared" si="0"/>
        <v>24067.840576171875</v>
      </c>
      <c r="E6" s="12">
        <f>1/6</f>
        <v>0.16666666666666666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>
      <c r="A7" s="6">
        <v>41364</v>
      </c>
      <c r="B7" s="7">
        <f t="shared" si="1"/>
        <v>24067.840576171875</v>
      </c>
      <c r="C7" s="7">
        <f>B7*$C$16</f>
        <v>8273.320198059082</v>
      </c>
      <c r="D7" s="7">
        <f t="shared" si="0"/>
        <v>15794.520378112793</v>
      </c>
      <c r="E7" s="12">
        <f>1/5</f>
        <v>0.2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A8" s="6">
        <v>41729</v>
      </c>
      <c r="B8" s="7">
        <f t="shared" si="1"/>
        <v>15794.520378112793</v>
      </c>
      <c r="C8" s="7">
        <f>B8*$C$16</f>
        <v>5429.3663799762726</v>
      </c>
      <c r="D8" s="7">
        <f t="shared" si="0"/>
        <v>10365.15399813652</v>
      </c>
      <c r="E8" s="12">
        <f>1/4</f>
        <v>0.25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>
      <c r="A9" s="6">
        <v>42094</v>
      </c>
      <c r="B9" s="7">
        <f t="shared" si="1"/>
        <v>10365.15399813652</v>
      </c>
      <c r="C9" s="7">
        <f>B9*$C$16</f>
        <v>3563.0216868594289</v>
      </c>
      <c r="D9" s="7">
        <f t="shared" si="0"/>
        <v>6802.1323112770915</v>
      </c>
      <c r="E9" s="12">
        <f>1/3</f>
        <v>0.33333333333333331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16">
        <v>42460</v>
      </c>
      <c r="B10" s="17">
        <f t="shared" ref="B10:B11" si="2">D9</f>
        <v>6802.1323112770915</v>
      </c>
      <c r="C10" s="17">
        <f>B10*E10</f>
        <v>3401.0661556385458</v>
      </c>
      <c r="D10" s="17">
        <f t="shared" ref="D10:D11" si="3">B10-C10</f>
        <v>3401.0661556385458</v>
      </c>
      <c r="E10" s="18">
        <f>1/2</f>
        <v>0.5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16">
        <v>42825</v>
      </c>
      <c r="B11" s="17">
        <f t="shared" si="2"/>
        <v>3401.0661556385458</v>
      </c>
      <c r="C11" s="17">
        <f>B11*E11</f>
        <v>3401.0661556385458</v>
      </c>
      <c r="D11" s="17">
        <f t="shared" si="3"/>
        <v>0</v>
      </c>
      <c r="E11" s="18">
        <f>1/1</f>
        <v>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21">
      <c r="A13" s="14" t="s">
        <v>26</v>
      </c>
    </row>
    <row r="14" spans="1:17" ht="21">
      <c r="A14" s="15" t="s">
        <v>27</v>
      </c>
    </row>
    <row r="16" spans="1:17" ht="18.75">
      <c r="B16" s="19" t="s">
        <v>22</v>
      </c>
      <c r="C16" s="20">
        <f>(100/8)*2.75%</f>
        <v>0.34375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Ex1</vt:lpstr>
      <vt:lpstr>Ex2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cp:lastPrinted>2010-11-25T12:15:26Z</cp:lastPrinted>
  <dcterms:created xsi:type="dcterms:W3CDTF">2010-11-15T13:45:50Z</dcterms:created>
  <dcterms:modified xsi:type="dcterms:W3CDTF">2011-01-16T09:58:36Z</dcterms:modified>
</cp:coreProperties>
</file>