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8795" windowHeight="8190" activeTab="1"/>
  </bookViews>
  <sheets>
    <sheet name="ALLET" sheetId="1" r:id="rId1"/>
    <sheet name="MARDOW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C34" i="2"/>
  <c r="B35"/>
  <c r="B61"/>
  <c r="G51"/>
  <c r="G49"/>
  <c r="G55" s="1"/>
  <c r="F55"/>
  <c r="D55"/>
  <c r="D19"/>
  <c r="D17"/>
  <c r="C17"/>
</calcChain>
</file>

<file path=xl/sharedStrings.xml><?xml version="1.0" encoding="utf-8"?>
<sst xmlns="http://schemas.openxmlformats.org/spreadsheetml/2006/main" count="54" uniqueCount="39">
  <si>
    <t>416 Clt Douteux ALLET</t>
  </si>
  <si>
    <t>HT 9600</t>
  </si>
  <si>
    <t>TVA 1920</t>
  </si>
  <si>
    <t>49 DP</t>
  </si>
  <si>
    <t>4916 DP</t>
  </si>
  <si>
    <t>781 Reprise</t>
  </si>
  <si>
    <t>4457 TVA Collectée</t>
  </si>
  <si>
    <t>654 Perte/Creance</t>
  </si>
  <si>
    <t>416 CLT</t>
  </si>
  <si>
    <t>416 Clt Douteux MARDOW</t>
  </si>
  <si>
    <t>HT 10000</t>
  </si>
  <si>
    <t>TVA 2000</t>
  </si>
  <si>
    <t>416 Clt Douteux Terrasse</t>
  </si>
  <si>
    <t>HT</t>
  </si>
  <si>
    <t>TVA</t>
  </si>
  <si>
    <t>4916 DP CLT Douteux</t>
  </si>
  <si>
    <t>781 Reprise DADP</t>
  </si>
  <si>
    <t>654 Pertes/Créances irré</t>
  </si>
  <si>
    <t>416 CLT Douteux</t>
  </si>
  <si>
    <t>Exercice 1</t>
  </si>
  <si>
    <t>Exercice 2</t>
  </si>
  <si>
    <t>TITRES</t>
  </si>
  <si>
    <t>NOMBRE</t>
  </si>
  <si>
    <t>COUT UNITAIRE D’ACHAT</t>
  </si>
  <si>
    <t>COURS MOYEN 31 DECEMBRE</t>
  </si>
  <si>
    <t>A</t>
  </si>
  <si>
    <t>B</t>
  </si>
  <si>
    <t>C</t>
  </si>
  <si>
    <t>D</t>
  </si>
  <si>
    <t>Valeur de Départ</t>
  </si>
  <si>
    <t>Dépréciation</t>
  </si>
  <si>
    <t>Valeur arrivée</t>
  </si>
  <si>
    <t>Risque</t>
  </si>
  <si>
    <t>Risque Total</t>
  </si>
  <si>
    <t>5903 DP/VMP</t>
  </si>
  <si>
    <t>TERRASSE</t>
  </si>
  <si>
    <t>MARDOW</t>
  </si>
  <si>
    <t>PERGOLA</t>
  </si>
  <si>
    <t>41 CLT Pergola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</si>
</sst>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i/>
      <u/>
      <sz val="11"/>
      <color theme="6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5" xfId="0" applyFill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2" fontId="4" fillId="0" borderId="16" xfId="0" applyNumberFormat="1" applyFont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3" xfId="1" applyFont="1" applyBorder="1"/>
    <xf numFmtId="44" fontId="0" fillId="0" borderId="4" xfId="1" applyFont="1" applyBorder="1"/>
    <xf numFmtId="44" fontId="0" fillId="0" borderId="5" xfId="1" applyFont="1" applyBorder="1"/>
    <xf numFmtId="0" fontId="5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44" fontId="0" fillId="0" borderId="0" xfId="1" applyFont="1"/>
    <xf numFmtId="44" fontId="0" fillId="0" borderId="0" xfId="1" applyFont="1" applyBorder="1"/>
    <xf numFmtId="44" fontId="0" fillId="0" borderId="6" xfId="1" applyFont="1" applyFill="1" applyBorder="1"/>
    <xf numFmtId="44" fontId="4" fillId="0" borderId="0" xfId="1" applyFont="1" applyAlignment="1">
      <alignment horizontal="center" vertical="center"/>
    </xf>
    <xf numFmtId="44" fontId="2" fillId="0" borderId="0" xfId="1" applyFont="1" applyFill="1" applyBorder="1" applyAlignment="1">
      <alignment horizontal="center" vertical="center" wrapText="1"/>
    </xf>
    <xf numFmtId="44" fontId="0" fillId="0" borderId="0" xfId="1" applyFont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5</xdr:row>
      <xdr:rowOff>19050</xdr:rowOff>
    </xdr:from>
    <xdr:to>
      <xdr:col>5</xdr:col>
      <xdr:colOff>361950</xdr:colOff>
      <xdr:row>6</xdr:row>
      <xdr:rowOff>171450</xdr:rowOff>
    </xdr:to>
    <xdr:cxnSp macro="">
      <xdr:nvCxnSpPr>
        <xdr:cNvPr id="5" name="Connecteur droit avec flèche 4"/>
        <xdr:cNvCxnSpPr/>
      </xdr:nvCxnSpPr>
      <xdr:spPr>
        <a:xfrm>
          <a:off x="3676650" y="971550"/>
          <a:ext cx="495300" cy="34290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5</xdr:row>
      <xdr:rowOff>19050</xdr:rowOff>
    </xdr:from>
    <xdr:to>
      <xdr:col>6</xdr:col>
      <xdr:colOff>361950</xdr:colOff>
      <xdr:row>6</xdr:row>
      <xdr:rowOff>171450</xdr:rowOff>
    </xdr:to>
    <xdr:cxnSp macro="">
      <xdr:nvCxnSpPr>
        <xdr:cNvPr id="2" name="Connecteur droit avec flèche 1"/>
        <xdr:cNvCxnSpPr/>
      </xdr:nvCxnSpPr>
      <xdr:spPr>
        <a:xfrm>
          <a:off x="3676650" y="971550"/>
          <a:ext cx="495300" cy="34290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35</xdr:row>
      <xdr:rowOff>133350</xdr:rowOff>
    </xdr:from>
    <xdr:to>
      <xdr:col>4</xdr:col>
      <xdr:colOff>409575</xdr:colOff>
      <xdr:row>36</xdr:row>
      <xdr:rowOff>57150</xdr:rowOff>
    </xdr:to>
    <xdr:sp macro="" textlink="">
      <xdr:nvSpPr>
        <xdr:cNvPr id="8" name="Flèche droite 7"/>
        <xdr:cNvSpPr/>
      </xdr:nvSpPr>
      <xdr:spPr>
        <a:xfrm rot="13035913">
          <a:off x="2305050" y="6800850"/>
          <a:ext cx="1343025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2</xdr:col>
      <xdr:colOff>251850</xdr:colOff>
      <xdr:row>34</xdr:row>
      <xdr:rowOff>23142</xdr:rowOff>
    </xdr:from>
    <xdr:to>
      <xdr:col>2</xdr:col>
      <xdr:colOff>337483</xdr:colOff>
      <xdr:row>38</xdr:row>
      <xdr:rowOff>170310</xdr:rowOff>
    </xdr:to>
    <xdr:sp macro="" textlink="">
      <xdr:nvSpPr>
        <xdr:cNvPr id="9" name="Flèche droite 8"/>
        <xdr:cNvSpPr/>
      </xdr:nvSpPr>
      <xdr:spPr>
        <a:xfrm rot="17764215" flipV="1">
          <a:off x="1364083" y="6911909"/>
          <a:ext cx="909168" cy="856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10"/>
  <sheetViews>
    <sheetView workbookViewId="0">
      <selection activeCell="A2" sqref="A2:L10"/>
    </sheetView>
  </sheetViews>
  <sheetFormatPr baseColWidth="10" defaultRowHeight="15"/>
  <cols>
    <col min="10" max="10" width="22.85546875" customWidth="1"/>
  </cols>
  <sheetData>
    <row r="2" spans="2:12">
      <c r="B2" s="7" t="s">
        <v>0</v>
      </c>
      <c r="C2" s="7"/>
      <c r="E2" s="7" t="s">
        <v>3</v>
      </c>
      <c r="F2" s="7"/>
    </row>
    <row r="3" spans="2:12">
      <c r="B3" s="1" t="s">
        <v>1</v>
      </c>
      <c r="C3" s="2">
        <v>8100</v>
      </c>
      <c r="E3" s="1"/>
      <c r="F3" s="2">
        <v>4000</v>
      </c>
      <c r="J3" t="s">
        <v>4</v>
      </c>
      <c r="K3">
        <v>4000</v>
      </c>
    </row>
    <row r="4" spans="2:12">
      <c r="B4" s="3" t="s">
        <v>2</v>
      </c>
      <c r="C4" s="4">
        <v>1720</v>
      </c>
      <c r="E4" s="3"/>
      <c r="F4" s="4"/>
      <c r="J4" s="6" t="s">
        <v>5</v>
      </c>
      <c r="L4">
        <v>4000</v>
      </c>
    </row>
    <row r="5" spans="2:12">
      <c r="B5" s="1">
        <v>11520</v>
      </c>
      <c r="C5" s="4">
        <v>1000</v>
      </c>
      <c r="E5" s="3">
        <v>4000</v>
      </c>
      <c r="F5" s="4"/>
      <c r="J5" t="s">
        <v>6</v>
      </c>
      <c r="K5">
        <v>1720</v>
      </c>
    </row>
    <row r="6" spans="2:12">
      <c r="B6" s="3"/>
      <c r="C6" s="5">
        <v>200</v>
      </c>
      <c r="J6" t="s">
        <v>7</v>
      </c>
      <c r="K6">
        <v>8600</v>
      </c>
    </row>
    <row r="7" spans="2:12">
      <c r="B7" s="3"/>
      <c r="C7" s="2">
        <v>11520</v>
      </c>
      <c r="E7" s="7">
        <v>781</v>
      </c>
      <c r="F7" s="7"/>
      <c r="J7" s="6" t="s">
        <v>8</v>
      </c>
      <c r="L7">
        <v>10320</v>
      </c>
    </row>
    <row r="8" spans="2:12">
      <c r="B8" s="3"/>
      <c r="C8" s="4"/>
      <c r="E8" s="1"/>
      <c r="F8" s="2">
        <v>4000</v>
      </c>
    </row>
    <row r="9" spans="2:12">
      <c r="B9" s="3"/>
      <c r="C9" s="4"/>
      <c r="E9" s="3"/>
      <c r="F9" s="4"/>
    </row>
    <row r="10" spans="2:12">
      <c r="B10" s="3"/>
      <c r="C10" s="4"/>
      <c r="E10" s="3"/>
      <c r="F10" s="4"/>
    </row>
  </sheetData>
  <mergeCells count="3">
    <mergeCell ref="B2:C2"/>
    <mergeCell ref="E2:F2"/>
    <mergeCell ref="E7:F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67"/>
  <sheetViews>
    <sheetView tabSelected="1" topLeftCell="A2" workbookViewId="0">
      <selection activeCell="E26" sqref="E26"/>
    </sheetView>
  </sheetViews>
  <sheetFormatPr baseColWidth="10" defaultRowHeight="15"/>
  <cols>
    <col min="4" max="4" width="14.28515625" customWidth="1"/>
    <col min="5" max="5" width="15" customWidth="1"/>
    <col min="6" max="6" width="15.7109375" customWidth="1"/>
    <col min="7" max="7" width="17" customWidth="1"/>
  </cols>
  <sheetData>
    <row r="1" spans="1:14">
      <c r="A1" s="28" t="s">
        <v>19</v>
      </c>
      <c r="B1" s="29"/>
      <c r="D1" s="27" t="s">
        <v>36</v>
      </c>
      <c r="E1" s="27"/>
    </row>
    <row r="2" spans="1:14">
      <c r="C2" s="7" t="s">
        <v>9</v>
      </c>
      <c r="D2" s="7"/>
      <c r="F2" s="7" t="s">
        <v>3</v>
      </c>
      <c r="G2" s="7"/>
    </row>
    <row r="3" spans="1:14">
      <c r="C3" s="1" t="s">
        <v>10</v>
      </c>
      <c r="D3" s="2">
        <v>4000</v>
      </c>
      <c r="F3" s="1"/>
      <c r="G3" s="2">
        <v>6000</v>
      </c>
      <c r="K3" t="s">
        <v>4</v>
      </c>
      <c r="L3">
        <v>5400</v>
      </c>
    </row>
    <row r="4" spans="1:14">
      <c r="C4" s="3" t="s">
        <v>11</v>
      </c>
      <c r="D4" s="4">
        <v>800</v>
      </c>
      <c r="F4" s="3">
        <v>5400</v>
      </c>
      <c r="G4" s="4"/>
      <c r="K4" s="6" t="s">
        <v>5</v>
      </c>
      <c r="M4">
        <v>5400</v>
      </c>
    </row>
    <row r="5" spans="1:14">
      <c r="C5" s="1">
        <v>12000</v>
      </c>
      <c r="D5" s="4"/>
      <c r="F5" s="3"/>
      <c r="G5" s="4"/>
      <c r="K5" t="s">
        <v>6</v>
      </c>
      <c r="L5">
        <v>1720</v>
      </c>
    </row>
    <row r="6" spans="1:14">
      <c r="C6" s="3"/>
      <c r="D6" s="5"/>
      <c r="K6" t="s">
        <v>7</v>
      </c>
      <c r="L6">
        <v>8600</v>
      </c>
    </row>
    <row r="7" spans="1:14">
      <c r="C7" s="3"/>
      <c r="D7" s="2"/>
      <c r="F7" s="7">
        <v>781</v>
      </c>
      <c r="G7" s="7"/>
      <c r="K7" s="6" t="s">
        <v>8</v>
      </c>
      <c r="M7">
        <v>10320</v>
      </c>
    </row>
    <row r="8" spans="1:14">
      <c r="C8" s="3"/>
      <c r="D8" s="4"/>
      <c r="F8" s="1"/>
      <c r="G8" s="2">
        <v>5400</v>
      </c>
    </row>
    <row r="9" spans="1:14">
      <c r="C9" s="3"/>
      <c r="D9" s="4"/>
      <c r="F9" s="3"/>
      <c r="G9" s="4"/>
    </row>
    <row r="10" spans="1:14">
      <c r="C10" s="3"/>
      <c r="D10" s="4"/>
      <c r="F10" s="3"/>
      <c r="G10" s="4"/>
    </row>
    <row r="12" spans="1:14">
      <c r="B12" s="27" t="s">
        <v>35</v>
      </c>
      <c r="C12" s="27"/>
    </row>
    <row r="15" spans="1:14">
      <c r="C15" s="7" t="s">
        <v>12</v>
      </c>
      <c r="D15" s="7"/>
      <c r="F15" s="7" t="s">
        <v>3</v>
      </c>
      <c r="G15" s="7"/>
    </row>
    <row r="16" spans="1:14">
      <c r="B16" t="s">
        <v>13</v>
      </c>
      <c r="C16" s="23">
        <v>5030</v>
      </c>
      <c r="D16" s="24">
        <v>1100</v>
      </c>
      <c r="F16" s="23"/>
      <c r="G16" s="24">
        <v>2600</v>
      </c>
      <c r="J16" s="12" t="s">
        <v>15</v>
      </c>
      <c r="K16" s="12"/>
      <c r="L16" s="12"/>
      <c r="M16" s="30">
        <v>2600</v>
      </c>
      <c r="N16" s="30"/>
    </row>
    <row r="17" spans="2:14">
      <c r="B17" t="s">
        <v>14</v>
      </c>
      <c r="C17" s="25">
        <f>C16*0.2</f>
        <v>1006</v>
      </c>
      <c r="D17" s="32">
        <f>D16*0.2</f>
        <v>220</v>
      </c>
      <c r="F17" s="25">
        <v>2600</v>
      </c>
      <c r="G17" s="26"/>
      <c r="J17" s="11" t="s">
        <v>16</v>
      </c>
      <c r="K17" s="11"/>
      <c r="L17" s="11"/>
      <c r="M17" s="30"/>
      <c r="N17" s="30">
        <v>2600</v>
      </c>
    </row>
    <row r="18" spans="2:14">
      <c r="B18" t="s">
        <v>13</v>
      </c>
      <c r="C18" s="23"/>
      <c r="D18" s="24">
        <v>3930</v>
      </c>
      <c r="F18" s="3"/>
      <c r="G18" s="4"/>
      <c r="J18" s="12" t="s">
        <v>17</v>
      </c>
      <c r="K18" s="12"/>
      <c r="L18" s="12"/>
      <c r="M18" s="30">
        <v>3930</v>
      </c>
      <c r="N18" s="30"/>
    </row>
    <row r="19" spans="2:14">
      <c r="B19" t="s">
        <v>14</v>
      </c>
      <c r="C19" s="25"/>
      <c r="D19" s="30">
        <f>D18*0.2</f>
        <v>786</v>
      </c>
      <c r="J19" s="12" t="s">
        <v>6</v>
      </c>
      <c r="K19" s="12"/>
      <c r="L19" s="12"/>
      <c r="M19" s="30">
        <v>786</v>
      </c>
      <c r="N19" s="30"/>
    </row>
    <row r="20" spans="2:14">
      <c r="C20" s="3"/>
      <c r="F20" s="7">
        <v>781</v>
      </c>
      <c r="G20" s="7"/>
      <c r="J20" s="11" t="s">
        <v>18</v>
      </c>
      <c r="K20" s="11"/>
      <c r="L20" s="11"/>
      <c r="M20" s="30"/>
      <c r="N20" s="30">
        <v>4716</v>
      </c>
    </row>
    <row r="21" spans="2:14">
      <c r="C21" s="3"/>
      <c r="D21" s="4"/>
      <c r="F21" s="1"/>
      <c r="G21" s="24">
        <v>2600</v>
      </c>
    </row>
    <row r="22" spans="2:14">
      <c r="C22" s="3"/>
      <c r="D22" s="4"/>
      <c r="F22" s="3"/>
      <c r="G22" s="4"/>
    </row>
    <row r="23" spans="2:14">
      <c r="C23" s="3"/>
      <c r="D23" s="4"/>
      <c r="F23" s="3"/>
      <c r="G23" s="4"/>
    </row>
    <row r="25" spans="2:14">
      <c r="B25" s="7">
        <v>4457</v>
      </c>
      <c r="C25" s="7"/>
      <c r="E25" s="7">
        <v>654</v>
      </c>
      <c r="F25" s="7"/>
    </row>
    <row r="26" spans="2:14">
      <c r="B26" s="31">
        <v>786</v>
      </c>
      <c r="C26" s="24"/>
      <c r="D26" s="31"/>
      <c r="E26" s="31">
        <v>3930</v>
      </c>
      <c r="F26" s="24"/>
    </row>
    <row r="27" spans="2:14">
      <c r="B27" s="25"/>
      <c r="C27" s="26"/>
      <c r="D27" s="30"/>
      <c r="E27" s="25"/>
      <c r="F27" s="26"/>
    </row>
    <row r="28" spans="2:14">
      <c r="B28" s="25"/>
      <c r="C28" s="26"/>
      <c r="D28" s="30"/>
      <c r="E28" s="25"/>
      <c r="F28" s="26"/>
    </row>
    <row r="30" spans="2:14">
      <c r="B30" s="27" t="s">
        <v>37</v>
      </c>
      <c r="C30" s="27"/>
    </row>
    <row r="31" spans="2:14">
      <c r="G31" s="12" t="s">
        <v>17</v>
      </c>
      <c r="H31" s="12"/>
      <c r="I31" s="12"/>
      <c r="J31" s="30">
        <v>6380</v>
      </c>
      <c r="K31" s="30"/>
    </row>
    <row r="32" spans="2:14">
      <c r="G32" s="12" t="s">
        <v>6</v>
      </c>
      <c r="H32" s="12"/>
      <c r="I32" s="12"/>
      <c r="J32" s="30">
        <v>1276</v>
      </c>
      <c r="K32" s="30"/>
    </row>
    <row r="33" spans="1:11">
      <c r="B33" s="7" t="s">
        <v>38</v>
      </c>
      <c r="C33" s="7"/>
      <c r="G33" s="11" t="s">
        <v>18</v>
      </c>
      <c r="H33" s="11"/>
      <c r="I33" s="11"/>
      <c r="J33" s="30"/>
      <c r="K33" s="30">
        <v>7656</v>
      </c>
    </row>
    <row r="34" spans="1:11">
      <c r="A34" t="s">
        <v>13</v>
      </c>
      <c r="B34" s="23">
        <v>6380</v>
      </c>
      <c r="C34" s="24">
        <f>B34+B35</f>
        <v>7656</v>
      </c>
    </row>
    <row r="35" spans="1:11">
      <c r="A35" t="s">
        <v>14</v>
      </c>
      <c r="B35" s="25">
        <f>B34*0.2</f>
        <v>1276</v>
      </c>
      <c r="C35" s="26"/>
    </row>
    <row r="36" spans="1:11">
      <c r="B36" s="3"/>
      <c r="C36" s="4"/>
    </row>
    <row r="38" spans="1:11">
      <c r="B38" s="7">
        <v>4457</v>
      </c>
      <c r="C38" s="7"/>
      <c r="E38" s="7">
        <v>654</v>
      </c>
      <c r="F38" s="7"/>
    </row>
    <row r="39" spans="1:11">
      <c r="B39" s="31">
        <v>1276</v>
      </c>
      <c r="C39" s="24"/>
      <c r="D39" s="9"/>
      <c r="E39" s="31">
        <v>6380</v>
      </c>
      <c r="F39" s="24"/>
    </row>
    <row r="40" spans="1:11">
      <c r="B40" s="25"/>
      <c r="C40" s="26"/>
      <c r="E40" s="25"/>
      <c r="F40" s="26"/>
    </row>
    <row r="41" spans="1:11">
      <c r="B41" s="25"/>
      <c r="C41" s="26"/>
      <c r="E41" s="25"/>
      <c r="F41" s="26"/>
    </row>
    <row r="42" spans="1:11">
      <c r="B42" s="9"/>
      <c r="C42" s="9"/>
      <c r="E42" s="9"/>
      <c r="F42" s="9"/>
    </row>
    <row r="46" spans="1:11">
      <c r="A46" s="28" t="s">
        <v>20</v>
      </c>
      <c r="B46" s="29"/>
    </row>
    <row r="47" spans="1:11" ht="15.75" thickBot="1"/>
    <row r="48" spans="1:11" ht="15.75" thickBot="1">
      <c r="C48" s="15" t="s">
        <v>21</v>
      </c>
      <c r="D48" s="16" t="s">
        <v>22</v>
      </c>
      <c r="E48" s="16" t="s">
        <v>23</v>
      </c>
      <c r="F48" s="17" t="s">
        <v>24</v>
      </c>
      <c r="G48" s="22" t="s">
        <v>32</v>
      </c>
    </row>
    <row r="49" spans="2:7" ht="16.5" thickBot="1">
      <c r="C49" s="13" t="s">
        <v>25</v>
      </c>
      <c r="D49" s="14">
        <v>12</v>
      </c>
      <c r="E49" s="14">
        <v>167</v>
      </c>
      <c r="F49" s="18">
        <v>153.19999999999999</v>
      </c>
      <c r="G49" s="19">
        <f>D49*(E49-F49)</f>
        <v>165.60000000000014</v>
      </c>
    </row>
    <row r="50" spans="2:7" ht="16.5" thickBot="1">
      <c r="C50" s="13" t="s">
        <v>26</v>
      </c>
      <c r="D50" s="14">
        <v>20</v>
      </c>
      <c r="E50" s="14">
        <v>143</v>
      </c>
      <c r="F50" s="18">
        <v>144.5</v>
      </c>
      <c r="G50" s="20">
        <v>0</v>
      </c>
    </row>
    <row r="51" spans="2:7" ht="16.5" thickBot="1">
      <c r="C51" s="13" t="s">
        <v>27</v>
      </c>
      <c r="D51" s="14">
        <v>10</v>
      </c>
      <c r="E51" s="14">
        <v>120</v>
      </c>
      <c r="F51" s="18">
        <v>90</v>
      </c>
      <c r="G51" s="19">
        <f>D51*(E51-F51)</f>
        <v>300</v>
      </c>
    </row>
    <row r="52" spans="2:7" ht="16.5" thickBot="1">
      <c r="C52" s="13" t="s">
        <v>28</v>
      </c>
      <c r="D52" s="14">
        <v>15</v>
      </c>
      <c r="E52" s="14">
        <v>114</v>
      </c>
      <c r="F52" s="18">
        <v>118</v>
      </c>
      <c r="G52" s="21">
        <v>0</v>
      </c>
    </row>
    <row r="54" spans="2:7">
      <c r="D54" s="10" t="s">
        <v>29</v>
      </c>
      <c r="E54" s="10" t="s">
        <v>30</v>
      </c>
      <c r="F54" s="10" t="s">
        <v>31</v>
      </c>
      <c r="G54" s="10" t="s">
        <v>33</v>
      </c>
    </row>
    <row r="55" spans="2:7" ht="15.75">
      <c r="D55" s="33">
        <f>D49*E49+D50*E50+D51*E51+D52*E52</f>
        <v>7774</v>
      </c>
      <c r="E55" s="34">
        <v>500</v>
      </c>
      <c r="F55" s="35">
        <f>D49*F49+D50*F50+D51*F51+D52*F52</f>
        <v>7398.4</v>
      </c>
      <c r="G55" s="35">
        <f>G50+G49+G51+G52</f>
        <v>465.60000000000014</v>
      </c>
    </row>
    <row r="59" spans="2:7">
      <c r="B59" s="7" t="s">
        <v>34</v>
      </c>
      <c r="C59" s="7"/>
      <c r="E59" s="8"/>
      <c r="F59" s="8"/>
    </row>
    <row r="60" spans="2:7">
      <c r="B60" s="23"/>
      <c r="C60" s="24">
        <v>500</v>
      </c>
      <c r="E60" s="9"/>
      <c r="F60" s="9"/>
    </row>
    <row r="61" spans="2:7">
      <c r="B61" s="25">
        <f>34.4</f>
        <v>34.4</v>
      </c>
      <c r="C61" s="26"/>
      <c r="E61" s="9"/>
      <c r="F61" s="9"/>
    </row>
    <row r="62" spans="2:7">
      <c r="B62" s="25"/>
      <c r="C62" s="26"/>
      <c r="E62" s="9"/>
      <c r="F62" s="9"/>
    </row>
    <row r="64" spans="2:7">
      <c r="B64" s="7">
        <v>686</v>
      </c>
      <c r="C64" s="7"/>
      <c r="E64" s="7">
        <v>786</v>
      </c>
      <c r="F64" s="7"/>
    </row>
    <row r="65" spans="2:6">
      <c r="B65" s="23">
        <v>500</v>
      </c>
      <c r="C65" s="24"/>
      <c r="E65" s="1"/>
      <c r="F65" s="24">
        <v>34.4</v>
      </c>
    </row>
    <row r="66" spans="2:6">
      <c r="B66" s="25"/>
      <c r="C66" s="26"/>
      <c r="E66" s="3"/>
      <c r="F66" s="4"/>
    </row>
    <row r="67" spans="2:6">
      <c r="B67" s="25"/>
      <c r="C67" s="26"/>
      <c r="E67" s="3"/>
      <c r="F67" s="4"/>
    </row>
  </sheetData>
  <mergeCells count="28">
    <mergeCell ref="E38:F38"/>
    <mergeCell ref="G31:I31"/>
    <mergeCell ref="G32:I32"/>
    <mergeCell ref="G33:I33"/>
    <mergeCell ref="E59:F59"/>
    <mergeCell ref="E64:F64"/>
    <mergeCell ref="B12:C12"/>
    <mergeCell ref="D1:E1"/>
    <mergeCell ref="B30:C30"/>
    <mergeCell ref="B33:C33"/>
    <mergeCell ref="B38:C38"/>
    <mergeCell ref="B25:C25"/>
    <mergeCell ref="A1:B1"/>
    <mergeCell ref="A46:B46"/>
    <mergeCell ref="B59:C59"/>
    <mergeCell ref="B64:C64"/>
    <mergeCell ref="F20:G20"/>
    <mergeCell ref="E25:F25"/>
    <mergeCell ref="J16:L16"/>
    <mergeCell ref="J17:L17"/>
    <mergeCell ref="J18:L18"/>
    <mergeCell ref="J19:L19"/>
    <mergeCell ref="J20:L20"/>
    <mergeCell ref="C2:D2"/>
    <mergeCell ref="F2:G2"/>
    <mergeCell ref="F7:G7"/>
    <mergeCell ref="C15:D15"/>
    <mergeCell ref="F15:G1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ALLET</vt:lpstr>
      <vt:lpstr>MARDOW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2009-12-15T09:25:44Z</dcterms:created>
  <dcterms:modified xsi:type="dcterms:W3CDTF">2010-01-05T09:27:18Z</dcterms:modified>
</cp:coreProperties>
</file>