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8855" windowHeight="841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57" i="1"/>
  <c r="E56"/>
  <c r="F51"/>
  <c r="C51"/>
  <c r="E65"/>
  <c r="E64"/>
  <c r="E43"/>
  <c r="D28"/>
  <c r="A28"/>
  <c r="E11"/>
  <c r="E9"/>
  <c r="E7"/>
  <c r="E3"/>
</calcChain>
</file>

<file path=xl/sharedStrings.xml><?xml version="1.0" encoding="utf-8"?>
<sst xmlns="http://schemas.openxmlformats.org/spreadsheetml/2006/main" count="47" uniqueCount="39">
  <si>
    <t>Exo 1</t>
  </si>
  <si>
    <t>perte : 21 400 * 60%</t>
  </si>
  <si>
    <t>Exo 2</t>
  </si>
  <si>
    <t>La société BOBAGAGE est une entreprise industrielle et commerciale. Son activité principale est la vente de bagages de voyage.</t>
  </si>
  <si>
    <t>Annexe 1 : extrait de la balance avant inventaire au 31/12/N</t>
  </si>
  <si>
    <t>Stock de tissu</t>
  </si>
  <si>
    <t>1 235,00</t>
  </si>
  <si>
    <t>Stock de sacs à dos</t>
  </si>
  <si>
    <t>23 000,00</t>
  </si>
  <si>
    <t>Exo 3</t>
  </si>
  <si>
    <t>SC</t>
  </si>
  <si>
    <t>Dans les charges, pour -437€</t>
  </si>
  <si>
    <t>Dans les produits, pour 8300€</t>
  </si>
  <si>
    <t>Déstockage</t>
  </si>
  <si>
    <t>Variation de stock de MP</t>
  </si>
  <si>
    <t>Production stockée</t>
  </si>
  <si>
    <t>Exo 4</t>
  </si>
  <si>
    <t>COMPTE DE RESULTAT</t>
  </si>
  <si>
    <t>CHARGES</t>
  </si>
  <si>
    <t>Montants</t>
  </si>
  <si>
    <t>PRODUITS</t>
  </si>
  <si>
    <t>Charges d’exploitation</t>
  </si>
  <si>
    <t>Achats de MP</t>
  </si>
  <si>
    <t>Variation de stocks</t>
  </si>
  <si>
    <t>[…]</t>
  </si>
  <si>
    <t>Produits d’exploitation</t>
  </si>
  <si>
    <t>Production vendue</t>
  </si>
  <si>
    <t>Extrait du bilan au 31/12/N</t>
  </si>
  <si>
    <t>ACTIF</t>
  </si>
  <si>
    <t>Brut</t>
  </si>
  <si>
    <t>Amort et depr</t>
  </si>
  <si>
    <t>Net</t>
  </si>
  <si>
    <t>Actif circulant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</si>
  <si>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Stocks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</si>
  <si>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Matières premières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</si>
  <si>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Produits finis</t>
    </r>
  </si>
  <si>
    <t>Dotation aux dépr</t>
  </si>
  <si>
    <t>Coût d'achat des MP consommées : achat + var stock</t>
  </si>
  <si>
    <t>Porduction de l'exo : ventes + prod stockée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</si>
</sst>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1" applyFont="1"/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center"/>
    </xf>
    <xf numFmtId="43" fontId="0" fillId="0" borderId="6" xfId="1" applyFont="1" applyBorder="1"/>
    <xf numFmtId="43" fontId="2" fillId="0" borderId="0" xfId="1" applyFont="1"/>
    <xf numFmtId="0" fontId="4" fillId="0" borderId="0" xfId="0" applyFont="1"/>
    <xf numFmtId="0" fontId="0" fillId="0" borderId="0" xfId="0" applyBorder="1" applyAlignment="1">
      <alignment horizontal="center" vertical="top" wrapText="1"/>
    </xf>
    <xf numFmtId="43" fontId="0" fillId="0" borderId="0" xfId="1" applyFont="1" applyBorder="1"/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3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3" fontId="0" fillId="0" borderId="0" xfId="1" applyFont="1" applyBorder="1" applyAlignment="1">
      <alignment horizontal="center" vertical="top" wrapText="1"/>
    </xf>
    <xf numFmtId="43" fontId="0" fillId="0" borderId="16" xfId="1" applyFont="1" applyBorder="1" applyAlignment="1">
      <alignment horizontal="center" vertical="top" wrapText="1"/>
    </xf>
    <xf numFmtId="43" fontId="0" fillId="0" borderId="9" xfId="1" applyFont="1" applyBorder="1" applyAlignment="1">
      <alignment horizontal="center" vertical="top" wrapText="1"/>
    </xf>
    <xf numFmtId="43" fontId="0" fillId="0" borderId="11" xfId="1" applyFont="1" applyBorder="1" applyAlignment="1">
      <alignment vertical="top" wrapText="1"/>
    </xf>
    <xf numFmtId="43" fontId="0" fillId="0" borderId="17" xfId="1" applyFont="1" applyBorder="1" applyAlignment="1">
      <alignment vertical="top" wrapText="1"/>
    </xf>
    <xf numFmtId="43" fontId="0" fillId="0" borderId="12" xfId="1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43" fontId="0" fillId="0" borderId="16" xfId="1" applyFont="1" applyBorder="1" applyAlignment="1">
      <alignment vertical="top" wrapText="1"/>
    </xf>
    <xf numFmtId="43" fontId="0" fillId="0" borderId="0" xfId="1" applyFont="1" applyBorder="1" applyAlignment="1">
      <alignment vertical="top" wrapText="1"/>
    </xf>
    <xf numFmtId="0" fontId="0" fillId="0" borderId="0" xfId="0" applyBorder="1" applyAlignment="1">
      <alignment horizontal="left"/>
    </xf>
    <xf numFmtId="43" fontId="0" fillId="0" borderId="0" xfId="0" applyNumberFormat="1" applyBorder="1" applyAlignment="1">
      <alignment horizontal="left"/>
    </xf>
    <xf numFmtId="43" fontId="0" fillId="0" borderId="0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topLeftCell="A43" workbookViewId="0">
      <selection activeCell="E66" sqref="E66"/>
    </sheetView>
  </sheetViews>
  <sheetFormatPr baseColWidth="10" defaultRowHeight="15"/>
  <cols>
    <col min="1" max="2" width="11.5703125" bestFit="1" customWidth="1"/>
    <col min="3" max="3" width="11.7109375" bestFit="1" customWidth="1"/>
    <col min="4" max="4" width="11.85546875" bestFit="1" customWidth="1"/>
    <col min="5" max="5" width="14.28515625" style="1" bestFit="1" customWidth="1"/>
    <col min="6" max="6" width="13.140625" style="1" bestFit="1" customWidth="1"/>
  </cols>
  <sheetData>
    <row r="1" spans="1:11">
      <c r="A1" s="11" t="s">
        <v>0</v>
      </c>
    </row>
    <row r="2" spans="1:11">
      <c r="A2" t="s">
        <v>1</v>
      </c>
    </row>
    <row r="3" spans="1:11">
      <c r="A3">
        <v>6817</v>
      </c>
      <c r="E3" s="1">
        <f>21400*0.6</f>
        <v>12840</v>
      </c>
    </row>
    <row r="4" spans="1:11">
      <c r="B4">
        <v>397</v>
      </c>
      <c r="F4" s="1">
        <v>12840</v>
      </c>
    </row>
    <row r="6" spans="1:11">
      <c r="A6" s="11" t="s">
        <v>2</v>
      </c>
    </row>
    <row r="7" spans="1:11">
      <c r="A7">
        <v>6037</v>
      </c>
      <c r="E7" s="1">
        <f>7800+9650+4560</f>
        <v>22010</v>
      </c>
      <c r="I7" t="s">
        <v>3</v>
      </c>
    </row>
    <row r="8" spans="1:11" ht="15.75" thickBot="1">
      <c r="B8">
        <v>37</v>
      </c>
      <c r="F8" s="1">
        <v>22010</v>
      </c>
      <c r="I8" t="s">
        <v>4</v>
      </c>
    </row>
    <row r="9" spans="1:11" ht="30.75" thickBot="1">
      <c r="A9">
        <v>37</v>
      </c>
      <c r="E9" s="1">
        <f>6850+11070+8270</f>
        <v>26190</v>
      </c>
      <c r="I9" s="3">
        <v>3111</v>
      </c>
      <c r="J9" s="4" t="s">
        <v>5</v>
      </c>
      <c r="K9" s="5" t="s">
        <v>6</v>
      </c>
    </row>
    <row r="10" spans="1:11" ht="30.75" thickBot="1">
      <c r="B10">
        <v>6037</v>
      </c>
      <c r="F10" s="1">
        <v>26190</v>
      </c>
      <c r="I10" s="2">
        <v>3551</v>
      </c>
      <c r="J10" s="6" t="s">
        <v>7</v>
      </c>
      <c r="K10" s="7" t="s">
        <v>8</v>
      </c>
    </row>
    <row r="11" spans="1:11">
      <c r="A11">
        <v>6817</v>
      </c>
      <c r="E11" s="1">
        <f>90%*6850+85%*11070+20%*8270</f>
        <v>17228.5</v>
      </c>
    </row>
    <row r="12" spans="1:11">
      <c r="B12">
        <v>397</v>
      </c>
      <c r="F12" s="1">
        <v>17228.5</v>
      </c>
    </row>
    <row r="13" spans="1:11">
      <c r="A13">
        <v>397</v>
      </c>
      <c r="E13" s="1">
        <v>2500</v>
      </c>
    </row>
    <row r="14" spans="1:11">
      <c r="B14">
        <v>7817</v>
      </c>
      <c r="F14" s="1">
        <v>2500</v>
      </c>
    </row>
    <row r="16" spans="1:11">
      <c r="A16" s="11" t="s">
        <v>9</v>
      </c>
    </row>
    <row r="17" spans="1:6">
      <c r="A17">
        <v>6031</v>
      </c>
      <c r="E17" s="1">
        <v>1235</v>
      </c>
    </row>
    <row r="18" spans="1:6">
      <c r="B18">
        <v>3111</v>
      </c>
      <c r="F18" s="1">
        <v>1235</v>
      </c>
    </row>
    <row r="19" spans="1:6">
      <c r="A19">
        <v>3111</v>
      </c>
      <c r="E19" s="1">
        <v>1672</v>
      </c>
    </row>
    <row r="20" spans="1:6">
      <c r="B20">
        <v>6031</v>
      </c>
      <c r="F20" s="1">
        <v>1672</v>
      </c>
    </row>
    <row r="21" spans="1:6">
      <c r="A21">
        <v>7135</v>
      </c>
      <c r="E21" s="1">
        <v>23000</v>
      </c>
    </row>
    <row r="22" spans="1:6">
      <c r="B22">
        <v>3551</v>
      </c>
      <c r="F22" s="1">
        <v>23000</v>
      </c>
    </row>
    <row r="23" spans="1:6">
      <c r="A23">
        <v>3551</v>
      </c>
      <c r="E23" s="1">
        <v>31300</v>
      </c>
    </row>
    <row r="24" spans="1:6">
      <c r="B24">
        <v>7135</v>
      </c>
      <c r="F24" s="1">
        <v>31300</v>
      </c>
    </row>
    <row r="26" spans="1:6">
      <c r="A26" s="8">
        <v>6031</v>
      </c>
      <c r="B26" s="8"/>
      <c r="D26" s="8">
        <v>7135</v>
      </c>
      <c r="E26" s="8"/>
    </row>
    <row r="27" spans="1:6">
      <c r="A27" s="9">
        <v>1235</v>
      </c>
      <c r="B27" s="1">
        <v>1672</v>
      </c>
      <c r="C27" s="1"/>
      <c r="D27" s="9">
        <v>23000</v>
      </c>
      <c r="E27" s="1">
        <v>31300</v>
      </c>
    </row>
    <row r="28" spans="1:6">
      <c r="A28" s="10">
        <f>B27-A27</f>
        <v>437</v>
      </c>
      <c r="B28" s="10" t="s">
        <v>10</v>
      </c>
      <c r="C28" s="10"/>
      <c r="D28" s="10">
        <f>E27-D27</f>
        <v>8300</v>
      </c>
      <c r="E28" s="10" t="s">
        <v>10</v>
      </c>
    </row>
    <row r="30" spans="1:6">
      <c r="A30" t="s">
        <v>11</v>
      </c>
      <c r="D30" t="s">
        <v>12</v>
      </c>
    </row>
    <row r="31" spans="1:6">
      <c r="A31" t="s">
        <v>14</v>
      </c>
      <c r="D31" t="s">
        <v>15</v>
      </c>
    </row>
    <row r="32" spans="1:6" ht="15.75" customHeight="1">
      <c r="A32" t="s">
        <v>13</v>
      </c>
      <c r="D32" t="s">
        <v>13</v>
      </c>
    </row>
    <row r="34" spans="1:7">
      <c r="A34" s="11" t="s">
        <v>16</v>
      </c>
    </row>
    <row r="35" spans="1:7">
      <c r="A35">
        <v>6031</v>
      </c>
      <c r="E35" s="1">
        <v>10642</v>
      </c>
    </row>
    <row r="36" spans="1:7">
      <c r="B36">
        <v>31</v>
      </c>
      <c r="F36" s="1">
        <v>10642</v>
      </c>
    </row>
    <row r="37" spans="1:7">
      <c r="A37">
        <v>31</v>
      </c>
      <c r="E37" s="1">
        <v>11875</v>
      </c>
    </row>
    <row r="38" spans="1:7">
      <c r="B38">
        <v>6031</v>
      </c>
      <c r="F38" s="1">
        <v>11875</v>
      </c>
    </row>
    <row r="39" spans="1:7">
      <c r="A39">
        <v>7135</v>
      </c>
      <c r="E39" s="1">
        <v>29460</v>
      </c>
    </row>
    <row r="40" spans="1:7">
      <c r="B40">
        <v>35</v>
      </c>
      <c r="F40" s="1">
        <v>29460</v>
      </c>
    </row>
    <row r="41" spans="1:7">
      <c r="A41">
        <v>35</v>
      </c>
      <c r="E41" s="1">
        <v>32590</v>
      </c>
    </row>
    <row r="42" spans="1:7">
      <c r="B42">
        <v>7135</v>
      </c>
      <c r="F42" s="1">
        <v>32590</v>
      </c>
    </row>
    <row r="43" spans="1:7">
      <c r="A43">
        <v>6817</v>
      </c>
      <c r="E43" s="1">
        <f>0.4*8950</f>
        <v>3580</v>
      </c>
    </row>
    <row r="44" spans="1:7">
      <c r="B44">
        <v>395</v>
      </c>
      <c r="F44" s="1">
        <v>3580</v>
      </c>
    </row>
    <row r="47" spans="1:7" ht="15.75" thickBot="1">
      <c r="A47" s="12" t="s">
        <v>17</v>
      </c>
      <c r="B47" s="12"/>
      <c r="C47" s="12"/>
      <c r="D47" s="12"/>
      <c r="E47" s="13"/>
      <c r="F47" s="13"/>
      <c r="G47" s="14"/>
    </row>
    <row r="48" spans="1:7" ht="15.75" thickBot="1">
      <c r="A48" s="26" t="s">
        <v>18</v>
      </c>
      <c r="B48" s="27"/>
      <c r="C48" s="47" t="s">
        <v>19</v>
      </c>
      <c r="D48" s="26" t="s">
        <v>20</v>
      </c>
      <c r="E48" s="27"/>
      <c r="F48" s="47" t="s">
        <v>19</v>
      </c>
      <c r="G48" s="14"/>
    </row>
    <row r="49" spans="1:8">
      <c r="A49" s="20" t="s">
        <v>21</v>
      </c>
      <c r="B49" s="17"/>
      <c r="C49" s="48"/>
      <c r="D49" s="20" t="s">
        <v>25</v>
      </c>
      <c r="E49" s="17"/>
      <c r="F49" s="48"/>
      <c r="G49" s="14"/>
    </row>
    <row r="50" spans="1:8">
      <c r="A50" s="21" t="s">
        <v>22</v>
      </c>
      <c r="B50" s="16"/>
      <c r="C50" s="42">
        <v>348250</v>
      </c>
      <c r="D50" s="21" t="s">
        <v>26</v>
      </c>
      <c r="E50" s="16"/>
      <c r="F50" s="42">
        <v>1689235</v>
      </c>
      <c r="G50" s="14"/>
    </row>
    <row r="51" spans="1:8">
      <c r="A51" s="21" t="s">
        <v>23</v>
      </c>
      <c r="B51" s="16"/>
      <c r="C51" s="42">
        <f>F36-E37</f>
        <v>-1233</v>
      </c>
      <c r="D51" s="21" t="s">
        <v>15</v>
      </c>
      <c r="E51" s="16"/>
      <c r="F51" s="42">
        <f>E41-F40</f>
        <v>3130</v>
      </c>
      <c r="G51" s="14"/>
    </row>
    <row r="52" spans="1:8">
      <c r="A52" s="23" t="s">
        <v>24</v>
      </c>
      <c r="B52" s="19"/>
      <c r="C52" s="42"/>
      <c r="D52" s="23"/>
      <c r="E52" s="19"/>
      <c r="F52" s="48"/>
      <c r="G52" s="14"/>
    </row>
    <row r="53" spans="1:8">
      <c r="A53" s="21" t="s">
        <v>36</v>
      </c>
      <c r="B53" s="16"/>
      <c r="C53" s="42">
        <v>3580</v>
      </c>
      <c r="D53" s="23"/>
      <c r="E53" s="19"/>
      <c r="F53" s="48"/>
      <c r="G53" s="14"/>
    </row>
    <row r="54" spans="1:8" ht="15.75" thickBot="1">
      <c r="A54" s="24" t="s">
        <v>24</v>
      </c>
      <c r="B54" s="25"/>
      <c r="C54" s="45"/>
      <c r="D54" s="24" t="s">
        <v>24</v>
      </c>
      <c r="E54" s="25"/>
      <c r="F54" s="45"/>
      <c r="G54" s="14"/>
    </row>
    <row r="55" spans="1:8">
      <c r="A55" s="18"/>
      <c r="B55" s="19"/>
      <c r="C55" s="49"/>
      <c r="D55" s="18"/>
      <c r="E55" s="19"/>
      <c r="F55" s="49"/>
      <c r="G55" s="14"/>
    </row>
    <row r="56" spans="1:8" ht="15" customHeight="1">
      <c r="A56" s="12" t="s">
        <v>37</v>
      </c>
      <c r="B56" s="12"/>
      <c r="C56" s="12"/>
      <c r="D56" s="12"/>
      <c r="E56" s="51">
        <f>C50+C51</f>
        <v>347017</v>
      </c>
      <c r="F56" s="49"/>
      <c r="G56" s="14"/>
    </row>
    <row r="57" spans="1:8">
      <c r="A57" s="50" t="s">
        <v>38</v>
      </c>
      <c r="B57" s="50"/>
      <c r="C57" s="50"/>
      <c r="D57" s="50"/>
      <c r="E57" s="52">
        <f>F50+F51</f>
        <v>1692365</v>
      </c>
      <c r="F57" s="14"/>
      <c r="G57" s="14"/>
    </row>
    <row r="58" spans="1:8" ht="15.75" thickBot="1">
      <c r="A58" s="14"/>
      <c r="B58" s="14"/>
      <c r="C58" s="14"/>
      <c r="D58" s="14"/>
      <c r="E58" s="13"/>
      <c r="F58" s="13"/>
      <c r="G58" s="14"/>
      <c r="H58" s="14"/>
    </row>
    <row r="59" spans="1:8" ht="15.75" customHeight="1" thickBot="1">
      <c r="A59" s="30" t="s">
        <v>27</v>
      </c>
      <c r="B59" s="31"/>
      <c r="C59" s="31"/>
      <c r="D59" s="31"/>
      <c r="E59" s="32"/>
    </row>
    <row r="60" spans="1:8" ht="30.75" thickBot="1">
      <c r="A60" s="30" t="s">
        <v>28</v>
      </c>
      <c r="B60" s="32"/>
      <c r="C60" s="38" t="s">
        <v>29</v>
      </c>
      <c r="D60" s="39" t="s">
        <v>30</v>
      </c>
      <c r="E60" s="40" t="s">
        <v>31</v>
      </c>
    </row>
    <row r="61" spans="1:8">
      <c r="A61" s="21" t="s">
        <v>24</v>
      </c>
      <c r="B61" s="33"/>
      <c r="C61" s="15"/>
      <c r="D61" s="37"/>
      <c r="E61" s="22"/>
    </row>
    <row r="62" spans="1:8">
      <c r="A62" s="20" t="s">
        <v>32</v>
      </c>
      <c r="B62" s="34"/>
      <c r="C62" s="15"/>
      <c r="D62" s="37"/>
      <c r="E62" s="22"/>
    </row>
    <row r="63" spans="1:8">
      <c r="A63" s="28" t="s">
        <v>33</v>
      </c>
      <c r="B63" s="35"/>
      <c r="C63" s="15"/>
      <c r="D63" s="37"/>
      <c r="E63" s="22"/>
    </row>
    <row r="64" spans="1:8">
      <c r="A64" s="21" t="s">
        <v>34</v>
      </c>
      <c r="B64" s="33"/>
      <c r="C64" s="41">
        <v>11875</v>
      </c>
      <c r="D64" s="42">
        <v>0</v>
      </c>
      <c r="E64" s="43">
        <f>C64-D64</f>
        <v>11875</v>
      </c>
    </row>
    <row r="65" spans="1:5">
      <c r="A65" s="21" t="s">
        <v>35</v>
      </c>
      <c r="B65" s="33"/>
      <c r="C65" s="41">
        <v>32590</v>
      </c>
      <c r="D65" s="42">
        <v>3580</v>
      </c>
      <c r="E65" s="43">
        <f>C65-D65</f>
        <v>29010</v>
      </c>
    </row>
    <row r="66" spans="1:5" ht="15.75" thickBot="1">
      <c r="A66" s="29" t="s">
        <v>24</v>
      </c>
      <c r="B66" s="36"/>
      <c r="C66" s="44"/>
      <c r="D66" s="45"/>
      <c r="E66" s="46"/>
    </row>
    <row r="67" spans="1:5">
      <c r="A67" s="14"/>
      <c r="B67" s="14"/>
      <c r="C67" s="14"/>
      <c r="D67" s="14"/>
      <c r="E67" s="13"/>
    </row>
  </sheetData>
  <mergeCells count="22">
    <mergeCell ref="A64:B64"/>
    <mergeCell ref="A65:B65"/>
    <mergeCell ref="A66:B66"/>
    <mergeCell ref="A59:E59"/>
    <mergeCell ref="A56:D56"/>
    <mergeCell ref="A57:D57"/>
    <mergeCell ref="A53:B53"/>
    <mergeCell ref="A60:B60"/>
    <mergeCell ref="A61:B61"/>
    <mergeCell ref="A62:B62"/>
    <mergeCell ref="A63:B63"/>
    <mergeCell ref="D50:E50"/>
    <mergeCell ref="D51:E51"/>
    <mergeCell ref="A48:B48"/>
    <mergeCell ref="A49:B49"/>
    <mergeCell ref="A50:B50"/>
    <mergeCell ref="A51:B51"/>
    <mergeCell ref="A26:B26"/>
    <mergeCell ref="D26:E26"/>
    <mergeCell ref="A47:D47"/>
    <mergeCell ref="D48:E48"/>
    <mergeCell ref="D49:E4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norev</dc:creator>
  <cp:lastModifiedBy>norev</cp:lastModifiedBy>
  <dcterms:created xsi:type="dcterms:W3CDTF">2009-10-27T13:25:52Z</dcterms:created>
  <dcterms:modified xsi:type="dcterms:W3CDTF">2009-10-27T13:46:29Z</dcterms:modified>
</cp:coreProperties>
</file>