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18555" windowHeight="8190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16" i="2"/>
  <c r="G15" i="1"/>
  <c r="G16" i="2"/>
  <c r="F16"/>
  <c r="E15" i="1" l="1"/>
  <c r="G11" i="2"/>
  <c r="H11"/>
  <c r="F11"/>
  <c r="G10"/>
  <c r="F10"/>
  <c r="D11"/>
  <c r="H9"/>
  <c r="G9"/>
  <c r="F9"/>
  <c r="D9"/>
  <c r="G8"/>
  <c r="F8"/>
  <c r="H8"/>
  <c r="D8"/>
  <c r="C9"/>
  <c r="G7"/>
  <c r="H7"/>
  <c r="F7"/>
  <c r="D7"/>
  <c r="C7"/>
  <c r="C6"/>
  <c r="D6"/>
  <c r="F6"/>
  <c r="G6"/>
  <c r="H6"/>
  <c r="B7"/>
  <c r="F15" i="1" l="1"/>
  <c r="E11"/>
  <c r="F11"/>
  <c r="G11"/>
  <c r="D11"/>
  <c r="F10"/>
  <c r="E10"/>
  <c r="D10"/>
  <c r="C8"/>
  <c r="B6"/>
  <c r="G9"/>
  <c r="E7"/>
  <c r="G7"/>
  <c r="B7"/>
  <c r="G6"/>
  <c r="F6"/>
  <c r="F7" s="1"/>
  <c r="E6"/>
  <c r="D6"/>
  <c r="D7" s="1"/>
  <c r="C6"/>
  <c r="C7" s="1"/>
  <c r="G8" l="1"/>
  <c r="E8"/>
  <c r="E9" s="1"/>
  <c r="C9"/>
  <c r="F8"/>
  <c r="F9" s="1"/>
  <c r="D8"/>
  <c r="D9" s="1"/>
</calcChain>
</file>

<file path=xl/sharedStrings.xml><?xml version="1.0" encoding="utf-8"?>
<sst xmlns="http://schemas.openxmlformats.org/spreadsheetml/2006/main" count="32" uniqueCount="29">
  <si>
    <t>Exercice Coût Complet</t>
  </si>
  <si>
    <t>Services Auxiliaires</t>
  </si>
  <si>
    <t>Services Principales</t>
  </si>
  <si>
    <t>Administration</t>
  </si>
  <si>
    <t>Entretien</t>
  </si>
  <si>
    <t>Prodution</t>
  </si>
  <si>
    <t>Production A</t>
  </si>
  <si>
    <t>Production B</t>
  </si>
  <si>
    <t>Distribution</t>
  </si>
  <si>
    <t>1er Total</t>
  </si>
  <si>
    <t>2e Total</t>
  </si>
  <si>
    <t>Nature de l'UO (Unité d'Œuvre)</t>
  </si>
  <si>
    <t>Nombre d'UO</t>
  </si>
  <si>
    <t>Coût de l'UO</t>
  </si>
  <si>
    <t>Article Fabriqué</t>
  </si>
  <si>
    <t>CA</t>
  </si>
  <si>
    <t>3e Total</t>
  </si>
  <si>
    <t>Section Principale</t>
  </si>
  <si>
    <t>Section Auxiliaire</t>
  </si>
  <si>
    <t>Admin</t>
  </si>
  <si>
    <t>Production</t>
  </si>
  <si>
    <t>Prod A</t>
  </si>
  <si>
    <t>Prod B</t>
  </si>
  <si>
    <t>Distrib</t>
  </si>
  <si>
    <t>TABLEAU DE VENTILATION</t>
  </si>
  <si>
    <t>Article A</t>
  </si>
  <si>
    <t>Article B</t>
  </si>
  <si>
    <t>Nombre</t>
  </si>
  <si>
    <t>Cout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</si>
</sst>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16" sqref="G16"/>
    </sheetView>
  </sheetViews>
  <sheetFormatPr baseColWidth="10" defaultRowHeight="15"/>
  <cols>
    <col min="2" max="2" width="14.28515625" bestFit="1" customWidth="1"/>
    <col min="4" max="4" width="13.140625" bestFit="1" customWidth="1"/>
    <col min="5" max="5" width="12.5703125" bestFit="1" customWidth="1"/>
    <col min="6" max="6" width="12.42578125" bestFit="1" customWidth="1"/>
    <col min="7" max="7" width="12.85546875" bestFit="1" customWidth="1"/>
    <col min="9" max="9" width="29" bestFit="1" customWidth="1"/>
  </cols>
  <sheetData>
    <row r="1" spans="1:9" ht="26.25">
      <c r="A1" s="2" t="s">
        <v>0</v>
      </c>
    </row>
    <row r="3" spans="1:9">
      <c r="B3" s="11" t="s">
        <v>1</v>
      </c>
      <c r="C3" s="11"/>
      <c r="D3" s="11"/>
      <c r="E3" s="11" t="s">
        <v>2</v>
      </c>
      <c r="F3" s="11"/>
      <c r="G3" s="11"/>
    </row>
    <row r="4" spans="1:9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I4" s="12" t="s">
        <v>24</v>
      </c>
    </row>
    <row r="5" spans="1:9">
      <c r="B5" s="5">
        <v>20000</v>
      </c>
      <c r="C5" s="5">
        <v>44000</v>
      </c>
      <c r="D5" s="5">
        <v>40000</v>
      </c>
      <c r="E5" s="5">
        <v>58000</v>
      </c>
      <c r="F5" s="5">
        <v>68000</v>
      </c>
      <c r="G5" s="5">
        <v>10000</v>
      </c>
    </row>
    <row r="6" spans="1:9">
      <c r="B6" s="5">
        <f>-B5</f>
        <v>-20000</v>
      </c>
      <c r="C6" s="5">
        <f>B5/5</f>
        <v>4000</v>
      </c>
      <c r="D6" s="5">
        <f>B5/5</f>
        <v>4000</v>
      </c>
      <c r="E6" s="5">
        <f>B5/5</f>
        <v>4000</v>
      </c>
      <c r="F6" s="5">
        <f>B5/5</f>
        <v>4000</v>
      </c>
      <c r="G6" s="5">
        <f>B5/5</f>
        <v>4000</v>
      </c>
    </row>
    <row r="7" spans="1:9">
      <c r="A7" s="1" t="s">
        <v>9</v>
      </c>
      <c r="B7" s="5">
        <f>B5+B6</f>
        <v>0</v>
      </c>
      <c r="C7" s="5">
        <f>SUM(C5:C6)</f>
        <v>48000</v>
      </c>
      <c r="D7" s="5">
        <f t="shared" ref="D7:G7" si="0">SUM(D5:D6)</f>
        <v>44000</v>
      </c>
      <c r="E7" s="5">
        <f t="shared" si="0"/>
        <v>62000</v>
      </c>
      <c r="F7" s="5">
        <f t="shared" si="0"/>
        <v>72000</v>
      </c>
      <c r="G7" s="5">
        <f t="shared" si="0"/>
        <v>14000</v>
      </c>
    </row>
    <row r="8" spans="1:9">
      <c r="B8" s="6"/>
      <c r="C8" s="6">
        <f>-C7</f>
        <v>-48000</v>
      </c>
      <c r="D8" s="6">
        <f>C7*1/8</f>
        <v>6000</v>
      </c>
      <c r="E8" s="6">
        <f>C7*3/8</f>
        <v>18000</v>
      </c>
      <c r="F8" s="6">
        <f>C7*3/8</f>
        <v>18000</v>
      </c>
      <c r="G8" s="6">
        <f>C7*1/8</f>
        <v>6000</v>
      </c>
    </row>
    <row r="9" spans="1:9">
      <c r="A9" s="1" t="s">
        <v>10</v>
      </c>
      <c r="B9" s="6"/>
      <c r="C9" s="6">
        <f>SUM(C7:C8)</f>
        <v>0</v>
      </c>
      <c r="D9" s="6">
        <f>SUM(D7:D8)</f>
        <v>50000</v>
      </c>
      <c r="E9" s="6">
        <f>SUM(E7:E8)</f>
        <v>80000</v>
      </c>
      <c r="F9" s="6">
        <f>SUM(F7:F8)</f>
        <v>90000</v>
      </c>
      <c r="G9" s="6">
        <f>SUM(G7:G8)</f>
        <v>20000</v>
      </c>
    </row>
    <row r="10" spans="1:9">
      <c r="B10" s="6"/>
      <c r="C10" s="6"/>
      <c r="D10" s="6">
        <f>-D9</f>
        <v>-50000</v>
      </c>
      <c r="E10" s="6">
        <f>D9*2/5</f>
        <v>20000</v>
      </c>
      <c r="F10" s="6">
        <f>D9*3/5</f>
        <v>30000</v>
      </c>
      <c r="G10" s="6">
        <v>0</v>
      </c>
    </row>
    <row r="11" spans="1:9">
      <c r="A11" s="1" t="s">
        <v>16</v>
      </c>
      <c r="B11" s="6"/>
      <c r="C11" s="6"/>
      <c r="D11" s="6">
        <f>SUM(D9:D10)</f>
        <v>0</v>
      </c>
      <c r="E11" s="6">
        <f t="shared" ref="E11:G11" si="1">SUM(E9:E10)</f>
        <v>100000</v>
      </c>
      <c r="F11" s="6">
        <f t="shared" si="1"/>
        <v>120000</v>
      </c>
      <c r="G11" s="6">
        <f t="shared" si="1"/>
        <v>20000</v>
      </c>
    </row>
    <row r="13" spans="1:9" ht="51.75" customHeight="1">
      <c r="D13" s="8" t="s">
        <v>11</v>
      </c>
      <c r="E13" s="7" t="s">
        <v>14</v>
      </c>
      <c r="F13" s="7" t="s">
        <v>14</v>
      </c>
      <c r="G13" s="7" t="s">
        <v>15</v>
      </c>
    </row>
    <row r="14" spans="1:9">
      <c r="D14" s="3" t="s">
        <v>12</v>
      </c>
      <c r="E14" s="9">
        <v>2000</v>
      </c>
      <c r="F14" s="9">
        <v>3000</v>
      </c>
      <c r="G14" s="5">
        <v>2000000</v>
      </c>
    </row>
    <row r="15" spans="1:9">
      <c r="D15" s="3" t="s">
        <v>13</v>
      </c>
      <c r="E15" s="5">
        <f>E11/E14</f>
        <v>50</v>
      </c>
      <c r="F15" s="5">
        <f>F11/F14</f>
        <v>40</v>
      </c>
      <c r="G15" s="10">
        <f>G11/G14</f>
        <v>0.01</v>
      </c>
    </row>
  </sheetData>
  <mergeCells count="2">
    <mergeCell ref="B3:D3"/>
    <mergeCell ref="E3:G3"/>
  </mergeCells>
  <pageMargins left="0.7" right="0.7" top="0.75" bottom="0.75" header="0.3" footer="0.3"/>
  <ignoredErrors>
    <ignoredError sqref="D8:G8 D10: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H16" sqref="H16"/>
    </sheetView>
  </sheetViews>
  <sheetFormatPr baseColWidth="10" defaultRowHeight="15"/>
  <sheetData>
    <row r="1" spans="1:8" ht="26.25">
      <c r="A1" s="2" t="s">
        <v>0</v>
      </c>
    </row>
    <row r="3" spans="1:8">
      <c r="C3" t="s">
        <v>18</v>
      </c>
      <c r="G3" t="s">
        <v>17</v>
      </c>
    </row>
    <row r="4" spans="1:8">
      <c r="B4" t="s">
        <v>19</v>
      </c>
      <c r="C4" t="s">
        <v>4</v>
      </c>
      <c r="D4" t="s">
        <v>20</v>
      </c>
      <c r="F4" t="s">
        <v>21</v>
      </c>
      <c r="G4" t="s">
        <v>22</v>
      </c>
      <c r="H4" t="s">
        <v>23</v>
      </c>
    </row>
    <row r="5" spans="1:8">
      <c r="B5">
        <v>20000</v>
      </c>
      <c r="C5">
        <v>44000</v>
      </c>
      <c r="D5">
        <v>40000</v>
      </c>
      <c r="F5">
        <v>58000</v>
      </c>
      <c r="G5">
        <v>68000</v>
      </c>
      <c r="H5">
        <v>10000</v>
      </c>
    </row>
    <row r="6" spans="1:8">
      <c r="B6">
        <v>-20000</v>
      </c>
      <c r="C6">
        <f>B5/5</f>
        <v>4000</v>
      </c>
      <c r="D6">
        <f>B5/5</f>
        <v>4000</v>
      </c>
      <c r="F6">
        <f>B5/5</f>
        <v>4000</v>
      </c>
      <c r="G6">
        <f>B5/5</f>
        <v>4000</v>
      </c>
      <c r="H6">
        <f>B5/5</f>
        <v>4000</v>
      </c>
    </row>
    <row r="7" spans="1:8">
      <c r="B7" s="1">
        <f>B5+B6</f>
        <v>0</v>
      </c>
      <c r="C7" s="1">
        <f>C5+C6</f>
        <v>48000</v>
      </c>
      <c r="D7" s="1">
        <f>D5+D6</f>
        <v>44000</v>
      </c>
      <c r="E7" s="1"/>
      <c r="F7" s="1">
        <f>F5+F6</f>
        <v>62000</v>
      </c>
      <c r="G7" s="1">
        <f t="shared" ref="G7:H7" si="0">G5+G6</f>
        <v>72000</v>
      </c>
      <c r="H7" s="1">
        <f t="shared" si="0"/>
        <v>14000</v>
      </c>
    </row>
    <row r="8" spans="1:8">
      <c r="C8">
        <v>-48000</v>
      </c>
      <c r="D8">
        <f>C7/8</f>
        <v>6000</v>
      </c>
      <c r="F8">
        <f>C7*3/8</f>
        <v>18000</v>
      </c>
      <c r="G8">
        <f>C7*3/8</f>
        <v>18000</v>
      </c>
      <c r="H8">
        <f>C7/8</f>
        <v>6000</v>
      </c>
    </row>
    <row r="9" spans="1:8">
      <c r="C9" s="1">
        <f>C7+C8</f>
        <v>0</v>
      </c>
      <c r="D9" s="1">
        <f>D7+D8</f>
        <v>50000</v>
      </c>
      <c r="E9" s="1"/>
      <c r="F9" s="1">
        <f>F7+F8</f>
        <v>80000</v>
      </c>
      <c r="G9" s="1">
        <f>SUM(G7:G8)</f>
        <v>90000</v>
      </c>
      <c r="H9" s="1">
        <f>SUM(H7:H8)</f>
        <v>20000</v>
      </c>
    </row>
    <row r="10" spans="1:8">
      <c r="D10">
        <v>-50000</v>
      </c>
      <c r="F10">
        <f>D9*2/5</f>
        <v>20000</v>
      </c>
      <c r="G10">
        <f>D9*3/5</f>
        <v>30000</v>
      </c>
      <c r="H10">
        <v>0</v>
      </c>
    </row>
    <row r="11" spans="1:8">
      <c r="D11" s="1">
        <f>D9+D10</f>
        <v>0</v>
      </c>
      <c r="E11" s="1"/>
      <c r="F11" s="1">
        <f>F9+F10</f>
        <v>100000</v>
      </c>
      <c r="G11" s="1">
        <f t="shared" ref="G11:H11" si="1">G9+G10</f>
        <v>120000</v>
      </c>
      <c r="H11" s="1">
        <f t="shared" si="1"/>
        <v>20000</v>
      </c>
    </row>
    <row r="14" spans="1:8">
      <c r="F14" t="s">
        <v>25</v>
      </c>
      <c r="G14" t="s">
        <v>26</v>
      </c>
    </row>
    <row r="15" spans="1:8">
      <c r="E15" t="s">
        <v>27</v>
      </c>
      <c r="F15">
        <v>2000</v>
      </c>
      <c r="G15">
        <v>3000</v>
      </c>
      <c r="H15">
        <v>2000000</v>
      </c>
    </row>
    <row r="16" spans="1:8">
      <c r="E16" t="s">
        <v>28</v>
      </c>
      <c r="F16">
        <f>F11/F15</f>
        <v>50</v>
      </c>
      <c r="G16">
        <f>G11/G15</f>
        <v>40</v>
      </c>
      <c r="H16">
        <f>H11/H15</f>
        <v>0.01</v>
      </c>
    </row>
  </sheetData>
  <pageMargins left="0.7" right="0.7" top="0.75" bottom="0.75" header="0.3" footer="0.3"/>
  <pageSetup paperSize="9" orientation="portrait" r:id="rId1"/>
  <ignoredErrors>
    <ignoredError sqref="F8 D8 F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2011-02-01T14:02:53Z</dcterms:created>
  <dcterms:modified xsi:type="dcterms:W3CDTF">2011-04-05T23:04:14Z</dcterms:modified>
</cp:coreProperties>
</file>