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570" yWindow="105" windowWidth="8385" windowHeight="5565" activeTab="2"/>
  </bookViews>
  <sheets>
    <sheet name="Stratégie de test" sheetId="1" r:id="rId1"/>
    <sheet name="Organisation" sheetId="2" r:id="rId2"/>
    <sheet name="Matrices RACI" sheetId="3" r:id="rId3"/>
  </sheets>
  <definedNames>
    <definedName name="_xlnm._FilterDatabase" localSheetId="0" hidden="1">'Stratégie de test'!$A$1:$J$35</definedName>
  </definedNames>
  <calcPr calcId="125725"/>
</workbook>
</file>

<file path=xl/calcChain.xml><?xml version="1.0" encoding="utf-8"?>
<calcChain xmlns="http://schemas.openxmlformats.org/spreadsheetml/2006/main">
  <c r="E17" i="2"/>
  <c r="F3"/>
  <c r="E21"/>
  <c r="E25"/>
  <c r="C26"/>
  <c r="E26" s="1"/>
  <c r="C25"/>
  <c r="C24"/>
  <c r="E24" s="1"/>
  <c r="C23"/>
  <c r="E23" s="1"/>
  <c r="C22"/>
  <c r="E22" s="1"/>
  <c r="C21"/>
  <c r="C20"/>
  <c r="E20" s="1"/>
  <c r="C19"/>
  <c r="E19" s="1"/>
  <c r="C18"/>
  <c r="E18" s="1"/>
  <c r="C17"/>
  <c r="C12"/>
  <c r="F12" s="1"/>
  <c r="D12"/>
  <c r="C11"/>
  <c r="F11" s="1"/>
  <c r="D11"/>
  <c r="C10"/>
  <c r="F10" s="1"/>
  <c r="D10"/>
  <c r="C9"/>
  <c r="F9" s="1"/>
  <c r="D9"/>
  <c r="C8"/>
  <c r="F8" s="1"/>
  <c r="D8"/>
  <c r="C7"/>
  <c r="F7" s="1"/>
  <c r="D7"/>
  <c r="C6"/>
  <c r="F6" s="1"/>
  <c r="D6"/>
  <c r="C5"/>
  <c r="F5" s="1"/>
  <c r="D5"/>
  <c r="C3"/>
  <c r="D3"/>
  <c r="D4"/>
  <c r="F4" s="1"/>
  <c r="C4"/>
  <c r="E27" l="1"/>
  <c r="F13"/>
  <c r="E29" l="1"/>
</calcChain>
</file>

<file path=xl/sharedStrings.xml><?xml version="1.0" encoding="utf-8"?>
<sst xmlns="http://schemas.openxmlformats.org/spreadsheetml/2006/main" count="326" uniqueCount="130">
  <si>
    <t>Domaine</t>
  </si>
  <si>
    <t>Niveau de risque</t>
  </si>
  <si>
    <t>Impact technique</t>
  </si>
  <si>
    <t>Impact business</t>
  </si>
  <si>
    <t>Compétences requises</t>
  </si>
  <si>
    <t>Performance</t>
  </si>
  <si>
    <t>Batterie</t>
  </si>
  <si>
    <t>Matériel</t>
  </si>
  <si>
    <t>Logiciel</t>
  </si>
  <si>
    <t>Connectivité</t>
  </si>
  <si>
    <t>Documentation</t>
  </si>
  <si>
    <t>Hélices</t>
  </si>
  <si>
    <t>Modéré</t>
  </si>
  <si>
    <t>Maintenabilité</t>
  </si>
  <si>
    <t>Le drone fonctionne durant 12 minutes</t>
  </si>
  <si>
    <t>Décharge constante de la batterie</t>
  </si>
  <si>
    <t>Rechargement de la batterie en 90 min maximum</t>
  </si>
  <si>
    <t>Durée de vie de la batterie</t>
  </si>
  <si>
    <t>Expert Electronique</t>
  </si>
  <si>
    <t>Expert Matériaux &amp; Composite</t>
  </si>
  <si>
    <t>Temps de réponse</t>
  </si>
  <si>
    <t>Majeur</t>
  </si>
  <si>
    <t>Mineur</t>
  </si>
  <si>
    <t>Arrêt des hélices en cas d'impact</t>
  </si>
  <si>
    <t xml:space="preserve">Distance </t>
  </si>
  <si>
    <t>Le drone doit être parfaitement maniable jusqu'à une distance de 50 mètres</t>
  </si>
  <si>
    <t>Structure</t>
  </si>
  <si>
    <t>Peinture &amp; décoration</t>
  </si>
  <si>
    <t>Expert ISO</t>
  </si>
  <si>
    <t>Exigence</t>
  </si>
  <si>
    <t>Respect des standards de qualité ISO</t>
  </si>
  <si>
    <t>Normes</t>
  </si>
  <si>
    <t>Sécurité</t>
  </si>
  <si>
    <t>Boutons Marche/Arrêt</t>
  </si>
  <si>
    <t>Coupe l'alimentation de l'appareil ou la remet</t>
  </si>
  <si>
    <t>Le drone ne doit pouvoir être controler que par le smartphone avec lequel il est synchronisé</t>
  </si>
  <si>
    <t>Expert Réseau &amp; Sécurité</t>
  </si>
  <si>
    <t>Actions</t>
  </si>
  <si>
    <t>Latence</t>
  </si>
  <si>
    <t>Ergonomie</t>
  </si>
  <si>
    <t>Marche/Arrêt</t>
  </si>
  <si>
    <t>L'application doit être simple d'utilisation</t>
  </si>
  <si>
    <t>L'application ne doit pas rencontrer de problème de lenteur</t>
  </si>
  <si>
    <t>Les actions sur l'application correspondent aux actions du drone</t>
  </si>
  <si>
    <t>Bugs</t>
  </si>
  <si>
    <t>L'application ne doit avoir aucun bug lors de son fonctionnement</t>
  </si>
  <si>
    <t>continuité</t>
  </si>
  <si>
    <t>Maniabilité</t>
  </si>
  <si>
    <t>Piratage</t>
  </si>
  <si>
    <t xml:space="preserve">Evolution du drone sur les 3 axes </t>
  </si>
  <si>
    <t>Décollage</t>
  </si>
  <si>
    <t>Atterrissage</t>
  </si>
  <si>
    <t>Variation de la vitesse de vol (5m/s)</t>
  </si>
  <si>
    <t>Gyroscopes + Camera Verticale</t>
  </si>
  <si>
    <t>Camera Frontale</t>
  </si>
  <si>
    <t>Camera Verticale</t>
  </si>
  <si>
    <t>Baromètre</t>
  </si>
  <si>
    <t>Magnétomètre</t>
  </si>
  <si>
    <t>Emetteurs-recepteurs ultra-son</t>
  </si>
  <si>
    <t>Capteur de validation des tirs de drones ennemis</t>
  </si>
  <si>
    <t>Capteur positionnemment et marqueur d'objects virtuels</t>
  </si>
  <si>
    <t>Fonctionnalité</t>
  </si>
  <si>
    <t>Vidéo et images de qualité grand angle 92°, capteur CMOS avec 1280x720 pixels à 30fps</t>
  </si>
  <si>
    <t>Vidéo et images de qualité angle 64°, capteur CMOS avec 320x240 à 60 fps</t>
  </si>
  <si>
    <t>Mesure de la vitesse au sol</t>
  </si>
  <si>
    <t>Mesure la pression atmosphérique</t>
  </si>
  <si>
    <t>Mesure le champ magnétique</t>
  </si>
  <si>
    <t>Mesure l'altitude avec 6 mètres de portée et à 40kHz</t>
  </si>
  <si>
    <t>Capter les objets, les repérer et pouvoir les éviter</t>
  </si>
  <si>
    <t xml:space="preserve">La documentation doit être complète et simple d'utilisation </t>
  </si>
  <si>
    <t>Expert Armement</t>
  </si>
  <si>
    <t>Expert Physicien</t>
  </si>
  <si>
    <t>Expert Electronique + Expert Physicien</t>
  </si>
  <si>
    <t>Expert Logiciel</t>
  </si>
  <si>
    <t>Budget (jours)</t>
  </si>
  <si>
    <t>Les hélices résistent aux faibles impacts</t>
  </si>
  <si>
    <t>La structure du drone doit résister aux faibles impacts</t>
  </si>
  <si>
    <t>La peinture &amp; les décorations doivent résister au temps</t>
  </si>
  <si>
    <t>Les hélices fontionnent sans pertes de puissance</t>
  </si>
  <si>
    <t>Le drone doit être stable sous différente condition climatique</t>
  </si>
  <si>
    <t xml:space="preserve">Détecter les tirs ennemis </t>
  </si>
  <si>
    <t>L'application peut être lancer et arrêter sans bug</t>
  </si>
  <si>
    <t>Le temps de réponse du drone à partir d'une action de l'application doit être quasiment instantané</t>
  </si>
  <si>
    <t>impact technique</t>
  </si>
  <si>
    <t>Inexistant</t>
  </si>
  <si>
    <t>Jours d'UO</t>
  </si>
  <si>
    <t>Prix par jour</t>
  </si>
  <si>
    <t>Prix total</t>
  </si>
  <si>
    <t>Spécification+Exécution en jrs (75%)</t>
  </si>
  <si>
    <t>Préparation+Planification en jrs (14%)</t>
  </si>
  <si>
    <t>Clôture+Contrôle+Infrastructure (11%)</t>
  </si>
  <si>
    <t>Consultant Testing 1</t>
  </si>
  <si>
    <t>Consultant Testing 2</t>
  </si>
  <si>
    <t>Consultant Testing 3</t>
  </si>
  <si>
    <t xml:space="preserve">Expert Matériaux et Composites </t>
  </si>
  <si>
    <t>Expert Réseaux &amp; Sécurité</t>
  </si>
  <si>
    <t>Chef de Projet</t>
  </si>
  <si>
    <t>Unité d'œuvre</t>
  </si>
  <si>
    <t>Expertise technique</t>
  </si>
  <si>
    <t>Pilotage de l'activité</t>
  </si>
  <si>
    <t>Total Expertise Technique</t>
  </si>
  <si>
    <t>Total Pilotage de l'activité</t>
  </si>
  <si>
    <t>Expert Arm.</t>
  </si>
  <si>
    <t>R</t>
  </si>
  <si>
    <t>C</t>
  </si>
  <si>
    <t>I</t>
  </si>
  <si>
    <t>A</t>
  </si>
  <si>
    <t>R/A</t>
  </si>
  <si>
    <t>A/R</t>
  </si>
  <si>
    <t xml:space="preserve">Matrice RACI Matériel </t>
  </si>
  <si>
    <t>Matrice RACI Logiciel</t>
  </si>
  <si>
    <t>Expert Logicel</t>
  </si>
  <si>
    <t>Matrice RACI Connectivité</t>
  </si>
  <si>
    <t>Matrice RACI Documentation</t>
  </si>
  <si>
    <t>Documentations</t>
  </si>
  <si>
    <t>Total de la prestation pour 50 jours</t>
  </si>
  <si>
    <t>Caractéristique de qualité</t>
  </si>
  <si>
    <t>Continuité</t>
  </si>
  <si>
    <t>Efficacité</t>
  </si>
  <si>
    <t>informé</t>
  </si>
  <si>
    <t>accountiblele</t>
  </si>
  <si>
    <t>consulting</t>
  </si>
  <si>
    <t>responsible</t>
  </si>
  <si>
    <t>Jours d'UO de l'équipe</t>
  </si>
  <si>
    <t>C. Testing 1</t>
  </si>
  <si>
    <t>C. Testing 2</t>
  </si>
  <si>
    <t>C. Testing 3</t>
  </si>
  <si>
    <t>Expert Rés &amp; Sécu</t>
  </si>
  <si>
    <t>Expert Mat &amp; C.</t>
  </si>
  <si>
    <t>Expert Physique</t>
  </si>
</sst>
</file>

<file path=xl/styles.xml><?xml version="1.0" encoding="utf-8"?>
<styleSheet xmlns="http://schemas.openxmlformats.org/spreadsheetml/2006/main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Times New Roman"/>
      <family val="1"/>
    </font>
    <font>
      <sz val="14"/>
      <color theme="0"/>
      <name val="Times New Roman"/>
      <family val="1"/>
    </font>
    <font>
      <sz val="14"/>
      <color theme="1"/>
      <name val="Times New Roman"/>
      <family val="1"/>
    </font>
    <font>
      <b/>
      <sz val="11"/>
      <color theme="0"/>
      <name val="Times New Roman"/>
      <family val="1"/>
    </font>
    <font>
      <b/>
      <sz val="11"/>
      <color theme="3"/>
      <name val="Times New Roman"/>
      <family val="1"/>
    </font>
    <font>
      <b/>
      <sz val="14"/>
      <color theme="3"/>
      <name val="Times New Roman"/>
      <family val="1"/>
    </font>
    <font>
      <sz val="11"/>
      <color theme="3"/>
      <name val="Times New Roman"/>
      <family val="1"/>
    </font>
    <font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1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center"/>
    </xf>
    <xf numFmtId="0" fontId="0" fillId="2" borderId="1" xfId="0" applyFill="1" applyBorder="1" applyAlignment="1">
      <alignment horizontal="center"/>
    </xf>
    <xf numFmtId="0" fontId="0" fillId="2" borderId="0" xfId="0" applyFont="1" applyFill="1" applyBorder="1"/>
    <xf numFmtId="0" fontId="0" fillId="2" borderId="0" xfId="0" applyFill="1" applyBorder="1"/>
    <xf numFmtId="0" fontId="0" fillId="2" borderId="0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wrapText="1"/>
    </xf>
    <xf numFmtId="0" fontId="7" fillId="6" borderId="1" xfId="0" applyFont="1" applyFill="1" applyBorder="1" applyAlignment="1"/>
    <xf numFmtId="0" fontId="7" fillId="6" borderId="1" xfId="0" applyFont="1" applyFill="1" applyBorder="1"/>
    <xf numFmtId="0" fontId="7" fillId="6" borderId="1" xfId="0" applyFont="1" applyFill="1" applyBorder="1" applyAlignment="1">
      <alignment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wrapText="1"/>
    </xf>
    <xf numFmtId="0" fontId="3" fillId="0" borderId="1" xfId="0" applyFont="1" applyBorder="1" applyAlignment="1">
      <alignment wrapText="1"/>
    </xf>
    <xf numFmtId="164" fontId="3" fillId="0" borderId="1" xfId="0" applyNumberFormat="1" applyFont="1" applyBorder="1" applyAlignment="1">
      <alignment wrapText="1"/>
    </xf>
    <xf numFmtId="44" fontId="3" fillId="0" borderId="8" xfId="1" applyFont="1" applyBorder="1" applyAlignment="1">
      <alignment wrapText="1"/>
    </xf>
    <xf numFmtId="44" fontId="3" fillId="0" borderId="1" xfId="1" applyFont="1" applyBorder="1" applyAlignment="1">
      <alignment wrapText="1"/>
    </xf>
    <xf numFmtId="0" fontId="3" fillId="0" borderId="18" xfId="0" applyFont="1" applyBorder="1" applyAlignment="1">
      <alignment wrapText="1"/>
    </xf>
    <xf numFmtId="0" fontId="3" fillId="0" borderId="2" xfId="0" applyFont="1" applyBorder="1" applyAlignment="1">
      <alignment wrapText="1"/>
    </xf>
    <xf numFmtId="44" fontId="3" fillId="0" borderId="2" xfId="1" applyFont="1" applyBorder="1" applyAlignment="1">
      <alignment wrapText="1"/>
    </xf>
    <xf numFmtId="44" fontId="3" fillId="0" borderId="19" xfId="1" applyFont="1" applyBorder="1" applyAlignment="1">
      <alignment wrapText="1"/>
    </xf>
    <xf numFmtId="44" fontId="4" fillId="3" borderId="23" xfId="0" applyNumberFormat="1" applyFont="1" applyFill="1" applyBorder="1" applyAlignment="1">
      <alignment wrapText="1"/>
    </xf>
    <xf numFmtId="0" fontId="3" fillId="0" borderId="0" xfId="0" applyFont="1" applyFill="1" applyBorder="1" applyAlignment="1">
      <alignment horizontal="center" wrapText="1"/>
    </xf>
    <xf numFmtId="44" fontId="3" fillId="0" borderId="0" xfId="0" applyNumberFormat="1" applyFont="1" applyAlignment="1">
      <alignment wrapText="1"/>
    </xf>
    <xf numFmtId="0" fontId="3" fillId="0" borderId="10" xfId="0" applyFont="1" applyBorder="1" applyAlignment="1">
      <alignment wrapText="1"/>
    </xf>
    <xf numFmtId="44" fontId="3" fillId="0" borderId="11" xfId="1" applyFont="1" applyBorder="1" applyAlignment="1">
      <alignment wrapText="1"/>
    </xf>
    <xf numFmtId="44" fontId="5" fillId="3" borderId="17" xfId="0" applyNumberFormat="1" applyFont="1" applyFill="1" applyBorder="1" applyAlignment="1">
      <alignment wrapText="1"/>
    </xf>
    <xf numFmtId="44" fontId="4" fillId="4" borderId="1" xfId="0" applyNumberFormat="1" applyFont="1" applyFill="1" applyBorder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8" fillId="5" borderId="14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wrapText="1"/>
    </xf>
    <xf numFmtId="0" fontId="5" fillId="3" borderId="16" xfId="0" applyFont="1" applyFill="1" applyBorder="1" applyAlignment="1">
      <alignment horizontal="center" wrapText="1"/>
    </xf>
    <xf numFmtId="0" fontId="4" fillId="3" borderId="21" xfId="0" applyFont="1" applyFill="1" applyBorder="1" applyAlignment="1">
      <alignment horizontal="center" wrapText="1"/>
    </xf>
    <xf numFmtId="0" fontId="4" fillId="3" borderId="22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44" fontId="3" fillId="0" borderId="2" xfId="1" applyFont="1" applyBorder="1" applyAlignment="1">
      <alignment horizontal="center" vertical="center" wrapText="1"/>
    </xf>
    <xf numFmtId="44" fontId="3" fillId="0" borderId="3" xfId="1" applyFont="1" applyBorder="1" applyAlignment="1">
      <alignment horizontal="center" vertical="center" wrapText="1"/>
    </xf>
    <xf numFmtId="44" fontId="3" fillId="0" borderId="20" xfId="1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 wrapText="1"/>
    </xf>
    <xf numFmtId="0" fontId="3" fillId="0" borderId="25" xfId="0" applyFont="1" applyBorder="1" applyAlignment="1">
      <alignment horizontal="center" vertic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62"/>
  <sheetViews>
    <sheetView showGridLines="0" topLeftCell="D1" zoomScale="110" zoomScaleNormal="110" workbookViewId="0">
      <selection sqref="A1:J34"/>
    </sheetView>
  </sheetViews>
  <sheetFormatPr baseColWidth="10" defaultRowHeight="15" outlineLevelRow="1"/>
  <cols>
    <col min="1" max="2" width="11.42578125" style="1"/>
    <col min="3" max="3" width="19.7109375" style="1" customWidth="1"/>
    <col min="4" max="4" width="49" style="1" customWidth="1"/>
    <col min="5" max="5" width="25.85546875" style="5" customWidth="1"/>
    <col min="6" max="6" width="23.28515625" style="4" customWidth="1"/>
    <col min="7" max="7" width="19.42578125" style="5" customWidth="1"/>
    <col min="8" max="8" width="22" style="1" customWidth="1"/>
    <col min="9" max="9" width="25.5703125" style="5" customWidth="1"/>
    <col min="10" max="10" width="16.42578125" style="8" customWidth="1"/>
    <col min="11" max="11" width="11.42578125" style="1"/>
    <col min="12" max="12" width="17.7109375" style="1" customWidth="1"/>
  </cols>
  <sheetData>
    <row r="1" spans="1:17">
      <c r="A1" s="48" t="s">
        <v>0</v>
      </c>
      <c r="B1" s="48"/>
      <c r="C1" s="48"/>
      <c r="D1" s="17" t="s">
        <v>29</v>
      </c>
      <c r="E1" s="3" t="s">
        <v>116</v>
      </c>
      <c r="F1" s="17" t="s">
        <v>2</v>
      </c>
      <c r="G1" s="3" t="s">
        <v>3</v>
      </c>
      <c r="H1" s="17" t="s">
        <v>1</v>
      </c>
      <c r="I1" s="3" t="s">
        <v>4</v>
      </c>
      <c r="J1" s="16" t="s">
        <v>74</v>
      </c>
    </row>
    <row r="2" spans="1:17" ht="18.75" hidden="1" outlineLevel="1">
      <c r="A2" s="44" t="s">
        <v>7</v>
      </c>
      <c r="B2" s="44"/>
      <c r="C2" s="45" t="s">
        <v>6</v>
      </c>
      <c r="D2" s="41" t="s">
        <v>14</v>
      </c>
      <c r="E2" s="42" t="s">
        <v>5</v>
      </c>
      <c r="F2" s="43">
        <v>3</v>
      </c>
      <c r="G2" s="42">
        <v>4</v>
      </c>
      <c r="H2" s="41" t="s">
        <v>21</v>
      </c>
      <c r="I2" s="42" t="s">
        <v>91</v>
      </c>
      <c r="J2" s="41">
        <v>1</v>
      </c>
      <c r="K2" s="2"/>
      <c r="L2" s="2"/>
      <c r="M2" s="49"/>
      <c r="N2" s="49"/>
    </row>
    <row r="3" spans="1:17" ht="18.75" hidden="1" outlineLevel="1">
      <c r="A3" s="44"/>
      <c r="B3" s="44"/>
      <c r="C3" s="45"/>
      <c r="D3" s="41" t="s">
        <v>15</v>
      </c>
      <c r="E3" s="42" t="s">
        <v>5</v>
      </c>
      <c r="F3" s="43">
        <v>4</v>
      </c>
      <c r="G3" s="42">
        <v>1</v>
      </c>
      <c r="H3" s="41" t="s">
        <v>21</v>
      </c>
      <c r="I3" s="42" t="s">
        <v>18</v>
      </c>
      <c r="J3" s="41">
        <v>1</v>
      </c>
      <c r="K3" s="2"/>
      <c r="L3" s="2"/>
    </row>
    <row r="4" spans="1:17" ht="37.5" hidden="1" outlineLevel="1">
      <c r="A4" s="44"/>
      <c r="B4" s="44"/>
      <c r="C4" s="45"/>
      <c r="D4" s="41" t="s">
        <v>16</v>
      </c>
      <c r="E4" s="42" t="s">
        <v>5</v>
      </c>
      <c r="F4" s="43">
        <v>3</v>
      </c>
      <c r="G4" s="42">
        <v>3</v>
      </c>
      <c r="H4" s="41" t="s">
        <v>12</v>
      </c>
      <c r="I4" s="42" t="s">
        <v>91</v>
      </c>
      <c r="J4" s="41">
        <v>1</v>
      </c>
      <c r="K4" s="2"/>
      <c r="L4" s="2"/>
    </row>
    <row r="5" spans="1:17" ht="18.75" hidden="1" outlineLevel="1">
      <c r="A5" s="44"/>
      <c r="B5" s="44"/>
      <c r="C5" s="45"/>
      <c r="D5" s="41" t="s">
        <v>17</v>
      </c>
      <c r="E5" s="42" t="s">
        <v>13</v>
      </c>
      <c r="F5" s="43">
        <v>2</v>
      </c>
      <c r="G5" s="42">
        <v>3</v>
      </c>
      <c r="H5" s="41" t="s">
        <v>12</v>
      </c>
      <c r="I5" s="42" t="s">
        <v>18</v>
      </c>
      <c r="J5" s="41">
        <v>6</v>
      </c>
      <c r="K5" s="2"/>
      <c r="L5" s="2"/>
    </row>
    <row r="6" spans="1:17" ht="37.5" hidden="1" outlineLevel="1">
      <c r="A6" s="44"/>
      <c r="B6" s="44"/>
      <c r="C6" s="45" t="s">
        <v>11</v>
      </c>
      <c r="D6" s="41" t="s">
        <v>78</v>
      </c>
      <c r="E6" s="42" t="s">
        <v>5</v>
      </c>
      <c r="F6" s="43">
        <v>4</v>
      </c>
      <c r="G6" s="42">
        <v>3</v>
      </c>
      <c r="H6" s="41" t="s">
        <v>21</v>
      </c>
      <c r="I6" s="42" t="s">
        <v>19</v>
      </c>
      <c r="J6" s="41">
        <v>1</v>
      </c>
      <c r="K6" s="2"/>
      <c r="L6" s="2"/>
    </row>
    <row r="7" spans="1:17" ht="37.5" hidden="1" outlineLevel="1">
      <c r="A7" s="44"/>
      <c r="B7" s="44"/>
      <c r="C7" s="45"/>
      <c r="D7" s="41" t="s">
        <v>75</v>
      </c>
      <c r="E7" s="42" t="s">
        <v>13</v>
      </c>
      <c r="F7" s="43">
        <v>4</v>
      </c>
      <c r="G7" s="42">
        <v>4</v>
      </c>
      <c r="H7" s="41" t="s">
        <v>21</v>
      </c>
      <c r="I7" s="42" t="s">
        <v>19</v>
      </c>
      <c r="J7" s="41">
        <v>1</v>
      </c>
      <c r="K7" s="2"/>
      <c r="L7" s="2"/>
    </row>
    <row r="8" spans="1:17" ht="18.75" hidden="1" outlineLevel="1">
      <c r="A8" s="44"/>
      <c r="B8" s="44"/>
      <c r="C8" s="45"/>
      <c r="D8" s="41" t="s">
        <v>23</v>
      </c>
      <c r="E8" s="42" t="s">
        <v>61</v>
      </c>
      <c r="F8" s="43">
        <v>4</v>
      </c>
      <c r="G8" s="42">
        <v>4</v>
      </c>
      <c r="H8" s="41" t="s">
        <v>21</v>
      </c>
      <c r="I8" s="42" t="s">
        <v>91</v>
      </c>
      <c r="J8" s="41">
        <v>1</v>
      </c>
      <c r="K8" s="2"/>
      <c r="L8" s="2"/>
      <c r="N8" s="46"/>
      <c r="O8" s="46"/>
      <c r="P8" s="46"/>
      <c r="Q8" s="46"/>
    </row>
    <row r="9" spans="1:17" ht="37.5" hidden="1" outlineLevel="1">
      <c r="A9" s="44"/>
      <c r="B9" s="44"/>
      <c r="C9" s="41" t="s">
        <v>26</v>
      </c>
      <c r="D9" s="41" t="s">
        <v>76</v>
      </c>
      <c r="E9" s="42" t="s">
        <v>5</v>
      </c>
      <c r="F9" s="43">
        <v>4</v>
      </c>
      <c r="G9" s="42">
        <v>3</v>
      </c>
      <c r="H9" s="41" t="s">
        <v>21</v>
      </c>
      <c r="I9" s="42" t="s">
        <v>19</v>
      </c>
      <c r="J9" s="41">
        <v>1</v>
      </c>
      <c r="K9" s="2"/>
      <c r="L9" s="2"/>
      <c r="M9" s="7"/>
      <c r="N9" s="7"/>
      <c r="O9" s="7"/>
      <c r="P9" s="7"/>
      <c r="Q9" s="7"/>
    </row>
    <row r="10" spans="1:17" ht="37.5" hidden="1" outlineLevel="1">
      <c r="A10" s="44"/>
      <c r="B10" s="44"/>
      <c r="C10" s="41" t="s">
        <v>27</v>
      </c>
      <c r="D10" s="41" t="s">
        <v>77</v>
      </c>
      <c r="E10" s="42" t="s">
        <v>13</v>
      </c>
      <c r="F10" s="43">
        <v>1</v>
      </c>
      <c r="G10" s="42">
        <v>2</v>
      </c>
      <c r="H10" s="41" t="s">
        <v>22</v>
      </c>
      <c r="I10" s="42" t="s">
        <v>19</v>
      </c>
      <c r="J10" s="41">
        <v>1</v>
      </c>
      <c r="K10" s="2"/>
      <c r="L10" s="47"/>
      <c r="M10" s="7"/>
      <c r="N10" s="7"/>
      <c r="O10" s="7"/>
      <c r="P10" s="7"/>
      <c r="Q10" s="7"/>
    </row>
    <row r="11" spans="1:17" ht="37.5" hidden="1" outlineLevel="1">
      <c r="A11" s="44"/>
      <c r="B11" s="44"/>
      <c r="C11" s="41" t="s">
        <v>33</v>
      </c>
      <c r="D11" s="41" t="s">
        <v>34</v>
      </c>
      <c r="E11" s="42" t="s">
        <v>32</v>
      </c>
      <c r="F11" s="43">
        <v>4</v>
      </c>
      <c r="G11" s="42">
        <v>4</v>
      </c>
      <c r="H11" s="41" t="s">
        <v>21</v>
      </c>
      <c r="I11" s="42" t="s">
        <v>91</v>
      </c>
      <c r="J11" s="41">
        <v>1</v>
      </c>
      <c r="K11" s="2"/>
      <c r="L11" s="47"/>
      <c r="M11" s="7"/>
      <c r="N11" s="7"/>
      <c r="O11" s="7"/>
      <c r="P11" s="7"/>
      <c r="Q11" s="7"/>
    </row>
    <row r="12" spans="1:17" ht="56.25" hidden="1" outlineLevel="1">
      <c r="A12" s="44"/>
      <c r="B12" s="44"/>
      <c r="C12" s="41" t="s">
        <v>53</v>
      </c>
      <c r="D12" s="41" t="s">
        <v>79</v>
      </c>
      <c r="E12" s="42" t="s">
        <v>61</v>
      </c>
      <c r="F12" s="41">
        <v>4</v>
      </c>
      <c r="G12" s="42">
        <v>4</v>
      </c>
      <c r="H12" s="41" t="s">
        <v>21</v>
      </c>
      <c r="I12" s="42" t="s">
        <v>72</v>
      </c>
      <c r="J12" s="41">
        <v>2</v>
      </c>
      <c r="K12" s="2"/>
      <c r="L12" s="47"/>
      <c r="M12" s="7"/>
      <c r="N12" s="7"/>
      <c r="O12" s="7"/>
      <c r="P12" s="7"/>
      <c r="Q12" s="7"/>
    </row>
    <row r="13" spans="1:17" ht="56.25" hidden="1" outlineLevel="1">
      <c r="A13" s="44"/>
      <c r="B13" s="44"/>
      <c r="C13" s="41" t="s">
        <v>54</v>
      </c>
      <c r="D13" s="41" t="s">
        <v>62</v>
      </c>
      <c r="E13" s="42" t="s">
        <v>61</v>
      </c>
      <c r="F13" s="41">
        <v>3</v>
      </c>
      <c r="G13" s="42">
        <v>4</v>
      </c>
      <c r="H13" s="41" t="s">
        <v>21</v>
      </c>
      <c r="I13" s="42" t="s">
        <v>18</v>
      </c>
      <c r="J13" s="41">
        <v>2</v>
      </c>
      <c r="K13" s="2"/>
      <c r="L13" s="47"/>
      <c r="M13" s="7"/>
      <c r="N13" s="7"/>
      <c r="O13" s="7"/>
      <c r="P13" s="7"/>
      <c r="Q13" s="7"/>
    </row>
    <row r="14" spans="1:17" ht="37.5" hidden="1" outlineLevel="1">
      <c r="A14" s="44"/>
      <c r="B14" s="44"/>
      <c r="C14" s="45" t="s">
        <v>55</v>
      </c>
      <c r="D14" s="41" t="s">
        <v>63</v>
      </c>
      <c r="E14" s="42" t="s">
        <v>61</v>
      </c>
      <c r="F14" s="41">
        <v>3</v>
      </c>
      <c r="G14" s="42">
        <v>4</v>
      </c>
      <c r="H14" s="41" t="s">
        <v>21</v>
      </c>
      <c r="I14" s="42" t="s">
        <v>18</v>
      </c>
      <c r="J14" s="41">
        <v>2</v>
      </c>
      <c r="K14" s="2"/>
      <c r="L14" s="2"/>
    </row>
    <row r="15" spans="1:17" ht="18.75" hidden="1" outlineLevel="1">
      <c r="A15" s="44"/>
      <c r="B15" s="44"/>
      <c r="C15" s="45"/>
      <c r="D15" s="41" t="s">
        <v>64</v>
      </c>
      <c r="E15" s="42" t="s">
        <v>61</v>
      </c>
      <c r="F15" s="41">
        <v>3</v>
      </c>
      <c r="G15" s="42">
        <v>3</v>
      </c>
      <c r="H15" s="41" t="s">
        <v>12</v>
      </c>
      <c r="I15" s="42" t="s">
        <v>71</v>
      </c>
      <c r="J15" s="41">
        <v>1</v>
      </c>
      <c r="K15" s="2"/>
      <c r="L15" s="2"/>
    </row>
    <row r="16" spans="1:17" ht="18.75" hidden="1" outlineLevel="1">
      <c r="A16" s="44"/>
      <c r="B16" s="44"/>
      <c r="C16" s="41" t="s">
        <v>56</v>
      </c>
      <c r="D16" s="41" t="s">
        <v>65</v>
      </c>
      <c r="E16" s="42" t="s">
        <v>61</v>
      </c>
      <c r="F16" s="41">
        <v>2</v>
      </c>
      <c r="G16" s="42">
        <v>2</v>
      </c>
      <c r="H16" s="41" t="s">
        <v>22</v>
      </c>
      <c r="I16" s="42" t="s">
        <v>71</v>
      </c>
      <c r="J16" s="41">
        <v>1</v>
      </c>
      <c r="K16" s="2"/>
      <c r="L16" s="2"/>
    </row>
    <row r="17" spans="1:17" ht="18.75" hidden="1" outlineLevel="1">
      <c r="A17" s="44"/>
      <c r="B17" s="44"/>
      <c r="C17" s="41" t="s">
        <v>57</v>
      </c>
      <c r="D17" s="41" t="s">
        <v>66</v>
      </c>
      <c r="E17" s="42" t="s">
        <v>61</v>
      </c>
      <c r="F17" s="41">
        <v>2</v>
      </c>
      <c r="G17" s="42">
        <v>2</v>
      </c>
      <c r="H17" s="41" t="s">
        <v>22</v>
      </c>
      <c r="I17" s="42" t="s">
        <v>71</v>
      </c>
      <c r="J17" s="41">
        <v>1</v>
      </c>
      <c r="K17" s="2"/>
      <c r="L17" s="2"/>
    </row>
    <row r="18" spans="1:17" ht="56.25" hidden="1" outlineLevel="1">
      <c r="A18" s="44"/>
      <c r="B18" s="44"/>
      <c r="C18" s="41" t="s">
        <v>58</v>
      </c>
      <c r="D18" s="41" t="s">
        <v>67</v>
      </c>
      <c r="E18" s="42" t="s">
        <v>61</v>
      </c>
      <c r="F18" s="41">
        <v>3</v>
      </c>
      <c r="G18" s="42">
        <v>3</v>
      </c>
      <c r="H18" s="41" t="s">
        <v>12</v>
      </c>
      <c r="I18" s="42" t="s">
        <v>71</v>
      </c>
      <c r="J18" s="41">
        <v>1</v>
      </c>
      <c r="K18" s="2"/>
      <c r="L18" s="2"/>
    </row>
    <row r="19" spans="1:17" ht="49.5" hidden="1" customHeight="1" outlineLevel="1">
      <c r="A19" s="44"/>
      <c r="B19" s="44"/>
      <c r="C19" s="41" t="s">
        <v>59</v>
      </c>
      <c r="D19" s="41" t="s">
        <v>80</v>
      </c>
      <c r="E19" s="42" t="s">
        <v>61</v>
      </c>
      <c r="F19" s="41">
        <v>4</v>
      </c>
      <c r="G19" s="42">
        <v>4</v>
      </c>
      <c r="H19" s="41" t="s">
        <v>21</v>
      </c>
      <c r="I19" s="42" t="s">
        <v>70</v>
      </c>
      <c r="J19" s="41">
        <v>3</v>
      </c>
      <c r="K19" s="2"/>
      <c r="L19" s="2"/>
    </row>
    <row r="20" spans="1:17" ht="62.25" hidden="1" customHeight="1" outlineLevel="1">
      <c r="A20" s="44"/>
      <c r="B20" s="44"/>
      <c r="C20" s="41" t="s">
        <v>60</v>
      </c>
      <c r="D20" s="41" t="s">
        <v>68</v>
      </c>
      <c r="E20" s="42" t="s">
        <v>61</v>
      </c>
      <c r="F20" s="41">
        <v>4</v>
      </c>
      <c r="G20" s="42">
        <v>4</v>
      </c>
      <c r="H20" s="41" t="s">
        <v>21</v>
      </c>
      <c r="I20" s="42" t="s">
        <v>70</v>
      </c>
      <c r="J20" s="41">
        <v>3</v>
      </c>
      <c r="K20" s="2"/>
      <c r="L20" s="2"/>
      <c r="N20" s="46"/>
      <c r="O20" s="46"/>
      <c r="P20" s="46"/>
      <c r="Q20" s="46"/>
    </row>
    <row r="21" spans="1:17" ht="18.75" hidden="1" outlineLevel="1">
      <c r="A21" s="44"/>
      <c r="B21" s="44"/>
      <c r="C21" s="45" t="s">
        <v>47</v>
      </c>
      <c r="D21" s="41" t="s">
        <v>49</v>
      </c>
      <c r="E21" s="42" t="s">
        <v>5</v>
      </c>
      <c r="F21" s="41">
        <v>4</v>
      </c>
      <c r="G21" s="42">
        <v>4</v>
      </c>
      <c r="H21" s="41" t="s">
        <v>21</v>
      </c>
      <c r="I21" s="42" t="s">
        <v>92</v>
      </c>
      <c r="J21" s="41">
        <v>1</v>
      </c>
      <c r="K21" s="2"/>
      <c r="L21" s="2"/>
      <c r="M21" s="7"/>
      <c r="N21" s="7"/>
      <c r="O21" s="7"/>
      <c r="P21" s="7"/>
      <c r="Q21" s="7"/>
    </row>
    <row r="22" spans="1:17" ht="18.75" hidden="1" outlineLevel="1">
      <c r="A22" s="44"/>
      <c r="B22" s="44"/>
      <c r="C22" s="45"/>
      <c r="D22" s="41" t="s">
        <v>50</v>
      </c>
      <c r="E22" s="42" t="s">
        <v>5</v>
      </c>
      <c r="F22" s="41">
        <v>4</v>
      </c>
      <c r="G22" s="42">
        <v>4</v>
      </c>
      <c r="H22" s="41" t="s">
        <v>21</v>
      </c>
      <c r="I22" s="42" t="s">
        <v>92</v>
      </c>
      <c r="J22" s="41">
        <v>1</v>
      </c>
      <c r="K22" s="2"/>
      <c r="L22" s="47"/>
      <c r="M22" s="7"/>
      <c r="N22" s="7"/>
      <c r="O22" s="7"/>
      <c r="P22" s="7"/>
      <c r="Q22" s="7"/>
    </row>
    <row r="23" spans="1:17" ht="18.75" hidden="1" outlineLevel="1">
      <c r="A23" s="44"/>
      <c r="B23" s="44"/>
      <c r="C23" s="45"/>
      <c r="D23" s="41" t="s">
        <v>51</v>
      </c>
      <c r="E23" s="42" t="s">
        <v>5</v>
      </c>
      <c r="F23" s="41">
        <v>4</v>
      </c>
      <c r="G23" s="42">
        <v>4</v>
      </c>
      <c r="H23" s="41" t="s">
        <v>21</v>
      </c>
      <c r="I23" s="42" t="s">
        <v>92</v>
      </c>
      <c r="J23" s="41">
        <v>1</v>
      </c>
      <c r="K23" s="2"/>
      <c r="L23" s="47"/>
      <c r="M23" s="7"/>
      <c r="N23" s="7"/>
      <c r="O23" s="7"/>
      <c r="P23" s="7"/>
      <c r="Q23" s="7"/>
    </row>
    <row r="24" spans="1:17" ht="18.75" hidden="1" outlineLevel="1">
      <c r="A24" s="44"/>
      <c r="B24" s="44"/>
      <c r="C24" s="45"/>
      <c r="D24" s="41" t="s">
        <v>52</v>
      </c>
      <c r="E24" s="42" t="s">
        <v>5</v>
      </c>
      <c r="F24" s="41">
        <v>3</v>
      </c>
      <c r="G24" s="42">
        <v>4</v>
      </c>
      <c r="H24" s="41" t="s">
        <v>21</v>
      </c>
      <c r="I24" s="42" t="s">
        <v>92</v>
      </c>
      <c r="J24" s="41">
        <v>1</v>
      </c>
      <c r="K24" s="2"/>
      <c r="L24" s="47"/>
      <c r="M24" s="7"/>
      <c r="N24" s="7"/>
      <c r="O24" s="7"/>
      <c r="P24" s="7"/>
      <c r="Q24" s="7"/>
    </row>
    <row r="25" spans="1:17" ht="37.5" hidden="1" outlineLevel="1" collapsed="1">
      <c r="A25" s="44" t="s">
        <v>8</v>
      </c>
      <c r="B25" s="44"/>
      <c r="C25" s="41" t="s">
        <v>38</v>
      </c>
      <c r="D25" s="41" t="s">
        <v>42</v>
      </c>
      <c r="E25" s="42" t="s">
        <v>5</v>
      </c>
      <c r="F25" s="43">
        <v>4</v>
      </c>
      <c r="G25" s="42">
        <v>4</v>
      </c>
      <c r="H25" s="41" t="s">
        <v>21</v>
      </c>
      <c r="I25" s="42" t="s">
        <v>73</v>
      </c>
      <c r="J25" s="41">
        <v>1</v>
      </c>
      <c r="K25" s="2"/>
      <c r="L25" s="47"/>
      <c r="M25" s="7"/>
      <c r="N25" s="7"/>
      <c r="O25" s="7"/>
      <c r="P25" s="7"/>
      <c r="Q25" s="7"/>
    </row>
    <row r="26" spans="1:17" ht="37.5" hidden="1" outlineLevel="1">
      <c r="A26" s="44"/>
      <c r="B26" s="44"/>
      <c r="C26" s="41" t="s">
        <v>37</v>
      </c>
      <c r="D26" s="41" t="s">
        <v>43</v>
      </c>
      <c r="E26" s="42" t="s">
        <v>5</v>
      </c>
      <c r="F26" s="43">
        <v>4</v>
      </c>
      <c r="G26" s="42">
        <v>4</v>
      </c>
      <c r="H26" s="41" t="s">
        <v>21</v>
      </c>
      <c r="I26" s="42" t="s">
        <v>93</v>
      </c>
      <c r="J26" s="41">
        <v>1</v>
      </c>
      <c r="K26" s="2"/>
      <c r="L26" s="2"/>
    </row>
    <row r="27" spans="1:17" ht="18.75" hidden="1" outlineLevel="1">
      <c r="A27" s="44"/>
      <c r="B27" s="44"/>
      <c r="C27" s="41" t="s">
        <v>39</v>
      </c>
      <c r="D27" s="41" t="s">
        <v>41</v>
      </c>
      <c r="E27" s="42" t="s">
        <v>46</v>
      </c>
      <c r="F27" s="43">
        <v>1</v>
      </c>
      <c r="G27" s="42">
        <v>3</v>
      </c>
      <c r="H27" s="41" t="s">
        <v>22</v>
      </c>
      <c r="I27" s="42" t="s">
        <v>93</v>
      </c>
      <c r="J27" s="41">
        <v>1</v>
      </c>
      <c r="K27" s="2"/>
      <c r="L27" s="2"/>
    </row>
    <row r="28" spans="1:17" ht="37.5" hidden="1" outlineLevel="1">
      <c r="A28" s="44"/>
      <c r="B28" s="44"/>
      <c r="C28" s="41" t="s">
        <v>40</v>
      </c>
      <c r="D28" s="41" t="s">
        <v>81</v>
      </c>
      <c r="E28" s="42" t="s">
        <v>118</v>
      </c>
      <c r="F28" s="43">
        <v>4</v>
      </c>
      <c r="G28" s="42">
        <v>3</v>
      </c>
      <c r="H28" s="41" t="s">
        <v>21</v>
      </c>
      <c r="I28" s="42" t="s">
        <v>93</v>
      </c>
      <c r="J28" s="41">
        <v>1</v>
      </c>
      <c r="K28" s="2"/>
      <c r="L28" s="2"/>
    </row>
    <row r="29" spans="1:17" ht="37.5" hidden="1" outlineLevel="1">
      <c r="A29" s="44"/>
      <c r="B29" s="44"/>
      <c r="C29" s="41" t="s">
        <v>44</v>
      </c>
      <c r="D29" s="41" t="s">
        <v>45</v>
      </c>
      <c r="E29" s="42" t="s">
        <v>118</v>
      </c>
      <c r="F29" s="43">
        <v>4</v>
      </c>
      <c r="G29" s="42">
        <v>4</v>
      </c>
      <c r="H29" s="41" t="s">
        <v>21</v>
      </c>
      <c r="I29" s="42" t="s">
        <v>73</v>
      </c>
      <c r="J29" s="41">
        <v>2</v>
      </c>
      <c r="K29" s="2"/>
      <c r="L29" s="2"/>
    </row>
    <row r="30" spans="1:17" ht="56.25" hidden="1" outlineLevel="1" collapsed="1">
      <c r="A30" s="44" t="s">
        <v>9</v>
      </c>
      <c r="B30" s="44"/>
      <c r="C30" s="41" t="s">
        <v>20</v>
      </c>
      <c r="D30" s="41" t="s">
        <v>82</v>
      </c>
      <c r="E30" s="42" t="s">
        <v>9</v>
      </c>
      <c r="F30" s="43">
        <v>2</v>
      </c>
      <c r="G30" s="42">
        <v>4</v>
      </c>
      <c r="H30" s="41" t="s">
        <v>12</v>
      </c>
      <c r="I30" s="42" t="s">
        <v>91</v>
      </c>
      <c r="J30" s="41">
        <v>1</v>
      </c>
      <c r="K30" s="2"/>
      <c r="L30" s="2"/>
      <c r="N30" s="46" t="s">
        <v>83</v>
      </c>
      <c r="O30" s="46"/>
      <c r="P30" s="46"/>
      <c r="Q30" s="46"/>
    </row>
    <row r="31" spans="1:17" ht="37.5" hidden="1" outlineLevel="1">
      <c r="A31" s="44"/>
      <c r="B31" s="44"/>
      <c r="C31" s="41" t="s">
        <v>24</v>
      </c>
      <c r="D31" s="41" t="s">
        <v>25</v>
      </c>
      <c r="E31" s="42" t="s">
        <v>9</v>
      </c>
      <c r="F31" s="43">
        <v>4</v>
      </c>
      <c r="G31" s="42">
        <v>3</v>
      </c>
      <c r="H31" s="41" t="s">
        <v>21</v>
      </c>
      <c r="I31" s="42" t="s">
        <v>93</v>
      </c>
      <c r="J31" s="41">
        <v>2</v>
      </c>
      <c r="K31" s="2"/>
      <c r="L31" s="2"/>
      <c r="M31" s="7"/>
      <c r="N31" s="7">
        <v>1</v>
      </c>
      <c r="O31" s="7">
        <v>2</v>
      </c>
      <c r="P31" s="7">
        <v>3</v>
      </c>
      <c r="Q31" s="7">
        <v>4</v>
      </c>
    </row>
    <row r="32" spans="1:17" ht="56.25" hidden="1" outlineLevel="1">
      <c r="A32" s="44"/>
      <c r="B32" s="44"/>
      <c r="C32" s="41" t="s">
        <v>48</v>
      </c>
      <c r="D32" s="41" t="s">
        <v>35</v>
      </c>
      <c r="E32" s="42" t="s">
        <v>32</v>
      </c>
      <c r="F32" s="43">
        <v>4</v>
      </c>
      <c r="G32" s="42">
        <v>4</v>
      </c>
      <c r="H32" s="41" t="s">
        <v>21</v>
      </c>
      <c r="I32" s="42" t="s">
        <v>36</v>
      </c>
      <c r="J32" s="41">
        <v>2</v>
      </c>
      <c r="K32" s="2"/>
      <c r="L32" s="47" t="s">
        <v>3</v>
      </c>
      <c r="M32" s="7">
        <v>1</v>
      </c>
      <c r="N32" s="7" t="s">
        <v>84</v>
      </c>
      <c r="O32" s="7" t="s">
        <v>22</v>
      </c>
      <c r="P32" s="7" t="s">
        <v>12</v>
      </c>
      <c r="Q32" s="7" t="s">
        <v>21</v>
      </c>
    </row>
    <row r="33" spans="1:17" ht="18.75" collapsed="1">
      <c r="A33" s="45" t="s">
        <v>10</v>
      </c>
      <c r="B33" s="45"/>
      <c r="C33" s="41" t="s">
        <v>31</v>
      </c>
      <c r="D33" s="43" t="s">
        <v>30</v>
      </c>
      <c r="E33" s="42" t="s">
        <v>32</v>
      </c>
      <c r="F33" s="43">
        <v>4</v>
      </c>
      <c r="G33" s="42">
        <v>4</v>
      </c>
      <c r="H33" s="41" t="s">
        <v>21</v>
      </c>
      <c r="I33" s="42" t="s">
        <v>28</v>
      </c>
      <c r="J33" s="41">
        <v>3</v>
      </c>
      <c r="K33" s="2"/>
      <c r="L33" s="47"/>
      <c r="M33" s="7">
        <v>2</v>
      </c>
      <c r="N33" s="7" t="s">
        <v>22</v>
      </c>
      <c r="O33" s="7" t="s">
        <v>22</v>
      </c>
      <c r="P33" s="7" t="s">
        <v>12</v>
      </c>
      <c r="Q33" s="7" t="s">
        <v>21</v>
      </c>
    </row>
    <row r="34" spans="1:17" ht="37.5">
      <c r="A34" s="45"/>
      <c r="B34" s="45"/>
      <c r="C34" s="41" t="s">
        <v>10</v>
      </c>
      <c r="D34" s="41" t="s">
        <v>69</v>
      </c>
      <c r="E34" s="42" t="s">
        <v>117</v>
      </c>
      <c r="F34" s="41">
        <v>2</v>
      </c>
      <c r="G34" s="42">
        <v>4</v>
      </c>
      <c r="H34" s="41" t="s">
        <v>12</v>
      </c>
      <c r="I34" s="42" t="s">
        <v>92</v>
      </c>
      <c r="J34" s="41">
        <v>1</v>
      </c>
      <c r="K34" s="2"/>
      <c r="L34" s="47"/>
      <c r="M34" s="7">
        <v>3</v>
      </c>
      <c r="N34" s="7" t="s">
        <v>22</v>
      </c>
      <c r="O34" s="7" t="s">
        <v>12</v>
      </c>
      <c r="P34" s="7" t="s">
        <v>12</v>
      </c>
      <c r="Q34" s="7" t="s">
        <v>21</v>
      </c>
    </row>
    <row r="35" spans="1:17" s="5" customFormat="1">
      <c r="F35" s="4"/>
      <c r="J35" s="6"/>
      <c r="L35" s="47"/>
      <c r="M35" s="7">
        <v>4</v>
      </c>
      <c r="N35" s="7" t="s">
        <v>12</v>
      </c>
      <c r="O35" s="7" t="s">
        <v>12</v>
      </c>
      <c r="P35" s="7" t="s">
        <v>21</v>
      </c>
      <c r="Q35" s="7" t="s">
        <v>21</v>
      </c>
    </row>
    <row r="36" spans="1:17" s="5" customFormat="1">
      <c r="F36" s="4"/>
      <c r="J36" s="6"/>
    </row>
    <row r="37" spans="1:17" s="5" customFormat="1">
      <c r="F37" s="4"/>
      <c r="J37" s="6"/>
    </row>
    <row r="38" spans="1:17" s="5" customFormat="1">
      <c r="F38" s="4"/>
      <c r="J38" s="6"/>
    </row>
    <row r="39" spans="1:17" s="5" customFormat="1">
      <c r="F39" s="4"/>
      <c r="J39" s="6"/>
    </row>
    <row r="40" spans="1:17" s="5" customFormat="1">
      <c r="F40" s="4"/>
      <c r="J40" s="6"/>
    </row>
    <row r="41" spans="1:17" s="5" customFormat="1">
      <c r="F41" s="4"/>
      <c r="J41" s="6"/>
    </row>
    <row r="42" spans="1:17" s="5" customFormat="1">
      <c r="F42" s="4"/>
      <c r="J42" s="6"/>
    </row>
    <row r="43" spans="1:17" s="5" customFormat="1">
      <c r="F43" s="4"/>
      <c r="J43" s="6"/>
    </row>
    <row r="44" spans="1:17" s="5" customFormat="1">
      <c r="F44" s="4"/>
      <c r="J44" s="6"/>
    </row>
    <row r="45" spans="1:17" s="5" customFormat="1">
      <c r="F45" s="4"/>
      <c r="J45" s="6"/>
    </row>
    <row r="46" spans="1:17" s="5" customFormat="1">
      <c r="F46" s="4"/>
      <c r="J46" s="6"/>
    </row>
    <row r="47" spans="1:17" s="5" customFormat="1">
      <c r="F47" s="4"/>
      <c r="J47" s="6"/>
    </row>
    <row r="48" spans="1:17" s="5" customFormat="1">
      <c r="F48" s="4"/>
      <c r="J48" s="6"/>
    </row>
    <row r="49" spans="6:10" s="5" customFormat="1">
      <c r="F49" s="4"/>
      <c r="J49" s="6"/>
    </row>
    <row r="50" spans="6:10" s="5" customFormat="1">
      <c r="F50" s="4"/>
      <c r="J50" s="6"/>
    </row>
    <row r="51" spans="6:10" s="5" customFormat="1">
      <c r="F51" s="4"/>
      <c r="J51" s="6"/>
    </row>
    <row r="52" spans="6:10" s="5" customFormat="1">
      <c r="F52" s="4"/>
      <c r="J52" s="6"/>
    </row>
    <row r="53" spans="6:10" s="5" customFormat="1">
      <c r="F53" s="4"/>
      <c r="J53" s="6"/>
    </row>
    <row r="54" spans="6:10" s="5" customFormat="1">
      <c r="F54" s="4"/>
      <c r="J54" s="6"/>
    </row>
    <row r="55" spans="6:10" s="5" customFormat="1">
      <c r="F55" s="4"/>
      <c r="J55" s="6"/>
    </row>
    <row r="56" spans="6:10" s="5" customFormat="1">
      <c r="F56" s="4"/>
      <c r="J56" s="6"/>
    </row>
    <row r="57" spans="6:10" s="5" customFormat="1">
      <c r="F57" s="4"/>
      <c r="J57" s="6"/>
    </row>
    <row r="58" spans="6:10" s="5" customFormat="1">
      <c r="F58" s="4"/>
      <c r="J58" s="6"/>
    </row>
    <row r="59" spans="6:10" s="5" customFormat="1">
      <c r="F59" s="4"/>
      <c r="J59" s="6"/>
    </row>
    <row r="60" spans="6:10" s="5" customFormat="1">
      <c r="F60" s="4"/>
      <c r="J60" s="6"/>
    </row>
    <row r="61" spans="6:10" s="5" customFormat="1">
      <c r="F61" s="4"/>
      <c r="J61" s="6"/>
    </row>
    <row r="62" spans="6:10" s="5" customFormat="1">
      <c r="F62" s="4"/>
      <c r="J62" s="6"/>
    </row>
    <row r="63" spans="6:10" s="5" customFormat="1">
      <c r="F63" s="4"/>
      <c r="J63" s="6"/>
    </row>
    <row r="64" spans="6:10" s="5" customFormat="1">
      <c r="F64" s="4"/>
      <c r="J64" s="6"/>
    </row>
    <row r="65" spans="6:10" s="5" customFormat="1">
      <c r="F65" s="4"/>
      <c r="J65" s="6"/>
    </row>
    <row r="66" spans="6:10" s="5" customFormat="1">
      <c r="F66" s="4"/>
      <c r="J66" s="6"/>
    </row>
    <row r="67" spans="6:10" s="5" customFormat="1">
      <c r="F67" s="4"/>
      <c r="J67" s="6"/>
    </row>
    <row r="68" spans="6:10" s="5" customFormat="1">
      <c r="F68" s="4"/>
      <c r="J68" s="6"/>
    </row>
    <row r="69" spans="6:10" s="5" customFormat="1">
      <c r="F69" s="4"/>
      <c r="J69" s="6"/>
    </row>
    <row r="70" spans="6:10" s="5" customFormat="1">
      <c r="F70" s="4"/>
      <c r="J70" s="6"/>
    </row>
    <row r="71" spans="6:10" s="5" customFormat="1">
      <c r="F71" s="4"/>
      <c r="J71" s="6"/>
    </row>
    <row r="72" spans="6:10" s="5" customFormat="1">
      <c r="F72" s="4"/>
      <c r="J72" s="6"/>
    </row>
    <row r="73" spans="6:10" s="5" customFormat="1">
      <c r="F73" s="4"/>
      <c r="J73" s="6"/>
    </row>
    <row r="74" spans="6:10" s="5" customFormat="1">
      <c r="F74" s="4"/>
      <c r="J74" s="6"/>
    </row>
    <row r="75" spans="6:10" s="5" customFormat="1">
      <c r="F75" s="4"/>
      <c r="J75" s="6"/>
    </row>
    <row r="76" spans="6:10" s="5" customFormat="1">
      <c r="F76" s="4"/>
      <c r="J76" s="6"/>
    </row>
    <row r="77" spans="6:10" s="5" customFormat="1">
      <c r="F77" s="4"/>
      <c r="J77" s="6"/>
    </row>
    <row r="78" spans="6:10" s="5" customFormat="1">
      <c r="F78" s="4"/>
      <c r="J78" s="6"/>
    </row>
    <row r="79" spans="6:10" s="5" customFormat="1">
      <c r="F79" s="4"/>
      <c r="J79" s="6"/>
    </row>
    <row r="80" spans="6:10" s="5" customFormat="1">
      <c r="F80" s="4"/>
      <c r="J80" s="6"/>
    </row>
    <row r="81" spans="6:10" s="5" customFormat="1">
      <c r="F81" s="4"/>
      <c r="J81" s="6"/>
    </row>
    <row r="82" spans="6:10" s="5" customFormat="1">
      <c r="F82" s="4"/>
      <c r="J82" s="6"/>
    </row>
    <row r="83" spans="6:10" s="5" customFormat="1">
      <c r="F83" s="4"/>
      <c r="J83" s="6"/>
    </row>
    <row r="84" spans="6:10" s="5" customFormat="1">
      <c r="F84" s="4"/>
      <c r="J84" s="6"/>
    </row>
    <row r="85" spans="6:10" s="5" customFormat="1">
      <c r="F85" s="4"/>
      <c r="J85" s="6"/>
    </row>
    <row r="86" spans="6:10" s="5" customFormat="1">
      <c r="F86" s="4"/>
      <c r="J86" s="6"/>
    </row>
    <row r="87" spans="6:10" s="5" customFormat="1">
      <c r="F87" s="4"/>
      <c r="J87" s="6"/>
    </row>
    <row r="88" spans="6:10" s="5" customFormat="1">
      <c r="F88" s="4"/>
      <c r="J88" s="6"/>
    </row>
    <row r="89" spans="6:10" s="5" customFormat="1">
      <c r="F89" s="4"/>
      <c r="J89" s="6"/>
    </row>
    <row r="90" spans="6:10" s="5" customFormat="1">
      <c r="F90" s="4"/>
      <c r="J90" s="6"/>
    </row>
    <row r="91" spans="6:10" s="5" customFormat="1">
      <c r="F91" s="4"/>
      <c r="J91" s="6"/>
    </row>
    <row r="92" spans="6:10" s="5" customFormat="1">
      <c r="F92" s="4"/>
      <c r="J92" s="6"/>
    </row>
    <row r="93" spans="6:10" s="5" customFormat="1">
      <c r="F93" s="4"/>
      <c r="J93" s="6"/>
    </row>
    <row r="94" spans="6:10" s="5" customFormat="1">
      <c r="F94" s="4"/>
      <c r="J94" s="6"/>
    </row>
    <row r="95" spans="6:10" s="5" customFormat="1">
      <c r="F95" s="4"/>
      <c r="J95" s="6"/>
    </row>
    <row r="96" spans="6:10" s="5" customFormat="1">
      <c r="F96" s="4"/>
      <c r="J96" s="6"/>
    </row>
    <row r="97" spans="6:10" s="5" customFormat="1">
      <c r="F97" s="4"/>
      <c r="J97" s="6"/>
    </row>
    <row r="98" spans="6:10" s="5" customFormat="1">
      <c r="F98" s="4"/>
      <c r="J98" s="6"/>
    </row>
    <row r="99" spans="6:10" s="5" customFormat="1">
      <c r="F99" s="4"/>
      <c r="J99" s="6"/>
    </row>
    <row r="100" spans="6:10" s="5" customFormat="1">
      <c r="F100" s="4"/>
      <c r="J100" s="6"/>
    </row>
    <row r="101" spans="6:10" s="5" customFormat="1">
      <c r="F101" s="4"/>
      <c r="J101" s="6"/>
    </row>
    <row r="102" spans="6:10" s="5" customFormat="1">
      <c r="F102" s="4"/>
      <c r="J102" s="6"/>
    </row>
    <row r="103" spans="6:10" s="5" customFormat="1">
      <c r="F103" s="4"/>
      <c r="J103" s="6"/>
    </row>
    <row r="104" spans="6:10" s="5" customFormat="1">
      <c r="F104" s="4"/>
      <c r="J104" s="6"/>
    </row>
    <row r="105" spans="6:10" s="5" customFormat="1">
      <c r="F105" s="4"/>
      <c r="J105" s="6"/>
    </row>
    <row r="106" spans="6:10" s="5" customFormat="1">
      <c r="F106" s="4"/>
      <c r="J106" s="6"/>
    </row>
    <row r="107" spans="6:10" s="5" customFormat="1">
      <c r="F107" s="4"/>
      <c r="J107" s="6"/>
    </row>
    <row r="108" spans="6:10" s="5" customFormat="1">
      <c r="F108" s="4"/>
      <c r="J108" s="6"/>
    </row>
    <row r="109" spans="6:10" s="5" customFormat="1">
      <c r="F109" s="4"/>
      <c r="J109" s="6"/>
    </row>
    <row r="110" spans="6:10" s="5" customFormat="1">
      <c r="F110" s="4"/>
      <c r="J110" s="6"/>
    </row>
    <row r="111" spans="6:10" s="5" customFormat="1">
      <c r="F111" s="4"/>
      <c r="J111" s="6"/>
    </row>
    <row r="112" spans="6:10" s="5" customFormat="1">
      <c r="F112" s="4"/>
      <c r="J112" s="6"/>
    </row>
    <row r="113" spans="6:10" s="5" customFormat="1">
      <c r="F113" s="4"/>
      <c r="J113" s="6"/>
    </row>
    <row r="114" spans="6:10" s="5" customFormat="1">
      <c r="F114" s="4"/>
      <c r="J114" s="6"/>
    </row>
    <row r="115" spans="6:10" s="5" customFormat="1">
      <c r="F115" s="4"/>
      <c r="J115" s="6"/>
    </row>
    <row r="116" spans="6:10" s="5" customFormat="1">
      <c r="F116" s="4"/>
      <c r="J116" s="6"/>
    </row>
    <row r="117" spans="6:10" s="5" customFormat="1">
      <c r="F117" s="4"/>
      <c r="J117" s="6"/>
    </row>
    <row r="118" spans="6:10" s="5" customFormat="1">
      <c r="F118" s="4"/>
      <c r="J118" s="6"/>
    </row>
    <row r="119" spans="6:10" s="5" customFormat="1">
      <c r="F119" s="4"/>
      <c r="J119" s="6"/>
    </row>
    <row r="120" spans="6:10" s="5" customFormat="1">
      <c r="F120" s="4"/>
      <c r="J120" s="6"/>
    </row>
    <row r="121" spans="6:10" s="5" customFormat="1">
      <c r="F121" s="4"/>
      <c r="J121" s="6"/>
    </row>
    <row r="122" spans="6:10" s="5" customFormat="1">
      <c r="F122" s="4"/>
      <c r="J122" s="6"/>
    </row>
    <row r="123" spans="6:10" s="5" customFormat="1">
      <c r="F123" s="4"/>
      <c r="J123" s="6"/>
    </row>
    <row r="124" spans="6:10" s="5" customFormat="1">
      <c r="F124" s="4"/>
      <c r="J124" s="6"/>
    </row>
    <row r="125" spans="6:10" s="5" customFormat="1">
      <c r="F125" s="4"/>
      <c r="J125" s="6"/>
    </row>
    <row r="126" spans="6:10" s="5" customFormat="1">
      <c r="F126" s="4"/>
      <c r="J126" s="6"/>
    </row>
    <row r="127" spans="6:10" s="5" customFormat="1">
      <c r="F127" s="4"/>
      <c r="J127" s="6"/>
    </row>
    <row r="128" spans="6:10" s="5" customFormat="1">
      <c r="F128" s="4"/>
      <c r="J128" s="6"/>
    </row>
    <row r="129" spans="6:10" s="5" customFormat="1">
      <c r="F129" s="4"/>
      <c r="J129" s="6"/>
    </row>
    <row r="130" spans="6:10" s="5" customFormat="1">
      <c r="F130" s="4"/>
      <c r="J130" s="6"/>
    </row>
    <row r="131" spans="6:10" s="5" customFormat="1">
      <c r="F131" s="4"/>
      <c r="J131" s="6"/>
    </row>
    <row r="132" spans="6:10" s="5" customFormat="1">
      <c r="F132" s="4"/>
      <c r="J132" s="6"/>
    </row>
    <row r="133" spans="6:10" s="5" customFormat="1">
      <c r="F133" s="4"/>
      <c r="J133" s="6"/>
    </row>
    <row r="134" spans="6:10" s="5" customFormat="1">
      <c r="F134" s="4"/>
      <c r="J134" s="6"/>
    </row>
    <row r="135" spans="6:10" s="5" customFormat="1">
      <c r="F135" s="4"/>
      <c r="J135" s="6"/>
    </row>
    <row r="136" spans="6:10" s="5" customFormat="1">
      <c r="F136" s="4"/>
      <c r="J136" s="6"/>
    </row>
    <row r="137" spans="6:10" s="5" customFormat="1">
      <c r="F137" s="4"/>
      <c r="J137" s="6"/>
    </row>
    <row r="138" spans="6:10" s="5" customFormat="1">
      <c r="F138" s="4"/>
      <c r="J138" s="6"/>
    </row>
    <row r="139" spans="6:10" s="5" customFormat="1">
      <c r="F139" s="4"/>
      <c r="J139" s="6"/>
    </row>
    <row r="140" spans="6:10" s="5" customFormat="1">
      <c r="F140" s="4"/>
      <c r="J140" s="6"/>
    </row>
    <row r="141" spans="6:10" s="5" customFormat="1">
      <c r="F141" s="4"/>
      <c r="J141" s="6"/>
    </row>
    <row r="142" spans="6:10" s="5" customFormat="1">
      <c r="F142" s="4"/>
      <c r="J142" s="6"/>
    </row>
    <row r="143" spans="6:10" s="5" customFormat="1">
      <c r="F143" s="4"/>
      <c r="J143" s="6"/>
    </row>
    <row r="144" spans="6:10" s="5" customFormat="1">
      <c r="F144" s="4"/>
      <c r="J144" s="6"/>
    </row>
    <row r="145" spans="6:10" s="5" customFormat="1">
      <c r="F145" s="4"/>
      <c r="J145" s="6"/>
    </row>
    <row r="146" spans="6:10" s="5" customFormat="1">
      <c r="F146" s="4"/>
      <c r="J146" s="6"/>
    </row>
    <row r="147" spans="6:10" s="5" customFormat="1">
      <c r="F147" s="4"/>
      <c r="J147" s="6"/>
    </row>
    <row r="148" spans="6:10" s="5" customFormat="1">
      <c r="F148" s="4"/>
      <c r="J148" s="6"/>
    </row>
    <row r="149" spans="6:10" s="5" customFormat="1">
      <c r="F149" s="4"/>
      <c r="J149" s="6"/>
    </row>
    <row r="150" spans="6:10" s="5" customFormat="1">
      <c r="F150" s="4"/>
      <c r="J150" s="6"/>
    </row>
    <row r="151" spans="6:10" s="5" customFormat="1">
      <c r="F151" s="4"/>
      <c r="J151" s="6"/>
    </row>
    <row r="152" spans="6:10" s="5" customFormat="1">
      <c r="F152" s="4"/>
      <c r="J152" s="6"/>
    </row>
    <row r="153" spans="6:10" s="5" customFormat="1">
      <c r="F153" s="4"/>
      <c r="J153" s="6"/>
    </row>
    <row r="154" spans="6:10" s="5" customFormat="1">
      <c r="F154" s="4"/>
      <c r="J154" s="6"/>
    </row>
    <row r="155" spans="6:10" s="5" customFormat="1">
      <c r="F155" s="4"/>
      <c r="J155" s="6"/>
    </row>
    <row r="156" spans="6:10" s="5" customFormat="1">
      <c r="F156" s="4"/>
      <c r="J156" s="6"/>
    </row>
    <row r="157" spans="6:10" s="5" customFormat="1">
      <c r="F157" s="4"/>
      <c r="J157" s="6"/>
    </row>
    <row r="158" spans="6:10" s="5" customFormat="1">
      <c r="F158" s="4"/>
      <c r="J158" s="6"/>
    </row>
    <row r="159" spans="6:10" s="5" customFormat="1">
      <c r="F159" s="4"/>
      <c r="J159" s="6"/>
    </row>
    <row r="160" spans="6:10" s="5" customFormat="1">
      <c r="F160" s="4"/>
      <c r="J160" s="6"/>
    </row>
    <row r="161" spans="6:10" s="5" customFormat="1">
      <c r="F161" s="4"/>
      <c r="J161" s="6"/>
    </row>
    <row r="162" spans="6:10" s="5" customFormat="1">
      <c r="F162" s="4"/>
      <c r="J162" s="6"/>
    </row>
  </sheetData>
  <autoFilter ref="A1:J35">
    <filterColumn colId="0" showButton="0"/>
    <filterColumn colId="1" showButton="0"/>
    <filterColumn colId="8"/>
  </autoFilter>
  <mergeCells count="16">
    <mergeCell ref="A1:C1"/>
    <mergeCell ref="C2:C5"/>
    <mergeCell ref="C6:C8"/>
    <mergeCell ref="C21:C24"/>
    <mergeCell ref="M2:N2"/>
    <mergeCell ref="C14:C15"/>
    <mergeCell ref="A2:B24"/>
    <mergeCell ref="A25:B29"/>
    <mergeCell ref="A30:B32"/>
    <mergeCell ref="A33:B34"/>
    <mergeCell ref="N8:Q8"/>
    <mergeCell ref="L10:L13"/>
    <mergeCell ref="N20:Q20"/>
    <mergeCell ref="L22:L25"/>
    <mergeCell ref="N30:Q30"/>
    <mergeCell ref="L32:L3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9"/>
  <sheetViews>
    <sheetView zoomScale="145" zoomScaleNormal="145" workbookViewId="0">
      <selection activeCell="F27" sqref="F27"/>
    </sheetView>
  </sheetViews>
  <sheetFormatPr baseColWidth="10" defaultRowHeight="15"/>
  <cols>
    <col min="1" max="1" width="19.5703125" customWidth="1"/>
    <col min="2" max="2" width="8.42578125" customWidth="1"/>
    <col min="3" max="3" width="12.140625" customWidth="1"/>
    <col min="4" max="4" width="15.5703125" customWidth="1"/>
    <col min="5" max="5" width="15.42578125" customWidth="1"/>
    <col min="6" max="6" width="20.42578125" customWidth="1"/>
    <col min="8" max="8" width="18.42578125" customWidth="1"/>
  </cols>
  <sheetData>
    <row r="1" spans="1:6" ht="20.25" customHeight="1">
      <c r="A1" s="50" t="s">
        <v>98</v>
      </c>
      <c r="B1" s="51"/>
      <c r="C1" s="51"/>
      <c r="D1" s="51"/>
      <c r="E1" s="51"/>
      <c r="F1" s="52"/>
    </row>
    <row r="2" spans="1:6" ht="45">
      <c r="A2" s="22" t="s">
        <v>97</v>
      </c>
      <c r="B2" s="23" t="s">
        <v>85</v>
      </c>
      <c r="C2" s="23" t="s">
        <v>88</v>
      </c>
      <c r="D2" s="23" t="s">
        <v>90</v>
      </c>
      <c r="E2" s="23" t="s">
        <v>86</v>
      </c>
      <c r="F2" s="24" t="s">
        <v>87</v>
      </c>
    </row>
    <row r="3" spans="1:6">
      <c r="A3" s="25" t="s">
        <v>70</v>
      </c>
      <c r="B3" s="26">
        <v>6</v>
      </c>
      <c r="C3" s="26">
        <f t="shared" ref="C3:C12" si="0">B3*0.75</f>
        <v>4.5</v>
      </c>
      <c r="D3" s="26">
        <f t="shared" ref="D3:D12" si="1">B3*0.11</f>
        <v>0.66</v>
      </c>
      <c r="E3" s="27">
        <v>800</v>
      </c>
      <c r="F3" s="28">
        <f>(C3+D3)*E3</f>
        <v>4128</v>
      </c>
    </row>
    <row r="4" spans="1:6">
      <c r="A4" s="25" t="s">
        <v>18</v>
      </c>
      <c r="B4" s="26">
        <v>12</v>
      </c>
      <c r="C4" s="26">
        <f t="shared" si="0"/>
        <v>9</v>
      </c>
      <c r="D4" s="26">
        <f t="shared" si="1"/>
        <v>1.32</v>
      </c>
      <c r="E4" s="29">
        <v>800</v>
      </c>
      <c r="F4" s="28">
        <f t="shared" ref="F4:F12" si="2">(C4+D4)*E4</f>
        <v>8256</v>
      </c>
    </row>
    <row r="5" spans="1:6">
      <c r="A5" s="25" t="s">
        <v>91</v>
      </c>
      <c r="B5" s="26">
        <v>5</v>
      </c>
      <c r="C5" s="26">
        <f t="shared" si="0"/>
        <v>3.75</v>
      </c>
      <c r="D5" s="26">
        <f t="shared" si="1"/>
        <v>0.55000000000000004</v>
      </c>
      <c r="E5" s="29">
        <v>600</v>
      </c>
      <c r="F5" s="28">
        <f t="shared" si="2"/>
        <v>2580</v>
      </c>
    </row>
    <row r="6" spans="1:6">
      <c r="A6" s="25" t="s">
        <v>92</v>
      </c>
      <c r="B6" s="26">
        <v>5</v>
      </c>
      <c r="C6" s="26">
        <f t="shared" si="0"/>
        <v>3.75</v>
      </c>
      <c r="D6" s="26">
        <f t="shared" si="1"/>
        <v>0.55000000000000004</v>
      </c>
      <c r="E6" s="29">
        <v>600</v>
      </c>
      <c r="F6" s="28">
        <f t="shared" si="2"/>
        <v>2580</v>
      </c>
    </row>
    <row r="7" spans="1:6">
      <c r="A7" s="25" t="s">
        <v>93</v>
      </c>
      <c r="B7" s="26">
        <v>5</v>
      </c>
      <c r="C7" s="26">
        <f t="shared" si="0"/>
        <v>3.75</v>
      </c>
      <c r="D7" s="26">
        <f t="shared" si="1"/>
        <v>0.55000000000000004</v>
      </c>
      <c r="E7" s="29">
        <v>600</v>
      </c>
      <c r="F7" s="28">
        <f t="shared" si="2"/>
        <v>2580</v>
      </c>
    </row>
    <row r="8" spans="1:6">
      <c r="A8" s="25" t="s">
        <v>73</v>
      </c>
      <c r="B8" s="26">
        <v>3</v>
      </c>
      <c r="C8" s="26">
        <f t="shared" si="0"/>
        <v>2.25</v>
      </c>
      <c r="D8" s="26">
        <f t="shared" si="1"/>
        <v>0.33</v>
      </c>
      <c r="E8" s="29">
        <v>800</v>
      </c>
      <c r="F8" s="28">
        <f t="shared" si="2"/>
        <v>2064</v>
      </c>
    </row>
    <row r="9" spans="1:6">
      <c r="A9" s="25" t="s">
        <v>28</v>
      </c>
      <c r="B9" s="26">
        <v>3</v>
      </c>
      <c r="C9" s="26">
        <f t="shared" si="0"/>
        <v>2.25</v>
      </c>
      <c r="D9" s="26">
        <f t="shared" si="1"/>
        <v>0.33</v>
      </c>
      <c r="E9" s="29">
        <v>800</v>
      </c>
      <c r="F9" s="28">
        <f t="shared" si="2"/>
        <v>2064</v>
      </c>
    </row>
    <row r="10" spans="1:6" ht="30">
      <c r="A10" s="25" t="s">
        <v>94</v>
      </c>
      <c r="B10" s="26">
        <v>4</v>
      </c>
      <c r="C10" s="26">
        <f t="shared" si="0"/>
        <v>3</v>
      </c>
      <c r="D10" s="26">
        <f t="shared" si="1"/>
        <v>0.44</v>
      </c>
      <c r="E10" s="29">
        <v>800</v>
      </c>
      <c r="F10" s="28">
        <f t="shared" si="2"/>
        <v>2752</v>
      </c>
    </row>
    <row r="11" spans="1:6">
      <c r="A11" s="25" t="s">
        <v>71</v>
      </c>
      <c r="B11" s="26">
        <v>5</v>
      </c>
      <c r="C11" s="26">
        <f t="shared" si="0"/>
        <v>3.75</v>
      </c>
      <c r="D11" s="26">
        <f t="shared" si="1"/>
        <v>0.55000000000000004</v>
      </c>
      <c r="E11" s="29">
        <v>800</v>
      </c>
      <c r="F11" s="28">
        <f t="shared" si="2"/>
        <v>3440</v>
      </c>
    </row>
    <row r="12" spans="1:6" ht="30.75" thickBot="1">
      <c r="A12" s="30" t="s">
        <v>95</v>
      </c>
      <c r="B12" s="31">
        <v>2</v>
      </c>
      <c r="C12" s="31">
        <f t="shared" si="0"/>
        <v>1.5</v>
      </c>
      <c r="D12" s="31">
        <f t="shared" si="1"/>
        <v>0.22</v>
      </c>
      <c r="E12" s="32">
        <v>800</v>
      </c>
      <c r="F12" s="33">
        <f t="shared" si="2"/>
        <v>1376</v>
      </c>
    </row>
    <row r="13" spans="1:6" ht="19.5" thickBot="1">
      <c r="A13" s="58" t="s">
        <v>100</v>
      </c>
      <c r="B13" s="59"/>
      <c r="C13" s="59"/>
      <c r="D13" s="59"/>
      <c r="E13" s="59"/>
      <c r="F13" s="34">
        <f>SUM(F3:F12)</f>
        <v>31820</v>
      </c>
    </row>
    <row r="14" spans="1:6" ht="15.75" thickBot="1">
      <c r="A14" s="35"/>
      <c r="B14" s="35"/>
      <c r="C14" s="35"/>
      <c r="D14" s="35"/>
      <c r="E14" s="35"/>
      <c r="F14" s="36"/>
    </row>
    <row r="15" spans="1:6" ht="18.75">
      <c r="A15" s="53" t="s">
        <v>99</v>
      </c>
      <c r="B15" s="54"/>
      <c r="C15" s="54"/>
      <c r="D15" s="54"/>
      <c r="E15" s="55"/>
      <c r="F15" s="14"/>
    </row>
    <row r="16" spans="1:6" ht="45">
      <c r="A16" s="22" t="s">
        <v>97</v>
      </c>
      <c r="B16" s="23" t="s">
        <v>123</v>
      </c>
      <c r="C16" s="23" t="s">
        <v>89</v>
      </c>
      <c r="D16" s="23" t="s">
        <v>86</v>
      </c>
      <c r="E16" s="24" t="s">
        <v>87</v>
      </c>
      <c r="F16" s="14"/>
    </row>
    <row r="17" spans="1:6">
      <c r="A17" s="61" t="s">
        <v>96</v>
      </c>
      <c r="B17" s="26">
        <v>6</v>
      </c>
      <c r="C17" s="26">
        <f t="shared" ref="C17:C26" si="3">B17*0.14</f>
        <v>0.84000000000000008</v>
      </c>
      <c r="D17" s="63">
        <v>1000</v>
      </c>
      <c r="E17" s="28">
        <f>C17*$D$17</f>
        <v>840.00000000000011</v>
      </c>
      <c r="F17" s="14"/>
    </row>
    <row r="18" spans="1:6">
      <c r="A18" s="61"/>
      <c r="B18" s="26">
        <v>12</v>
      </c>
      <c r="C18" s="26">
        <f t="shared" si="3"/>
        <v>1.6800000000000002</v>
      </c>
      <c r="D18" s="64"/>
      <c r="E18" s="28">
        <f t="shared" ref="E18:E26" si="4">C18*$D$17</f>
        <v>1680.0000000000002</v>
      </c>
      <c r="F18" s="14"/>
    </row>
    <row r="19" spans="1:6">
      <c r="A19" s="61"/>
      <c r="B19" s="26">
        <v>5</v>
      </c>
      <c r="C19" s="26">
        <f t="shared" si="3"/>
        <v>0.70000000000000007</v>
      </c>
      <c r="D19" s="64"/>
      <c r="E19" s="28">
        <f t="shared" si="4"/>
        <v>700.00000000000011</v>
      </c>
      <c r="F19" s="14"/>
    </row>
    <row r="20" spans="1:6">
      <c r="A20" s="61"/>
      <c r="B20" s="26">
        <v>5</v>
      </c>
      <c r="C20" s="26">
        <f t="shared" si="3"/>
        <v>0.70000000000000007</v>
      </c>
      <c r="D20" s="64"/>
      <c r="E20" s="28">
        <f t="shared" si="4"/>
        <v>700.00000000000011</v>
      </c>
      <c r="F20" s="14"/>
    </row>
    <row r="21" spans="1:6">
      <c r="A21" s="61"/>
      <c r="B21" s="26">
        <v>5</v>
      </c>
      <c r="C21" s="26">
        <f t="shared" si="3"/>
        <v>0.70000000000000007</v>
      </c>
      <c r="D21" s="64"/>
      <c r="E21" s="28">
        <f t="shared" si="4"/>
        <v>700.00000000000011</v>
      </c>
      <c r="F21" s="14"/>
    </row>
    <row r="22" spans="1:6">
      <c r="A22" s="61"/>
      <c r="B22" s="26">
        <v>3</v>
      </c>
      <c r="C22" s="26">
        <f t="shared" si="3"/>
        <v>0.42000000000000004</v>
      </c>
      <c r="D22" s="64"/>
      <c r="E22" s="28">
        <f t="shared" si="4"/>
        <v>420.00000000000006</v>
      </c>
      <c r="F22" s="14"/>
    </row>
    <row r="23" spans="1:6">
      <c r="A23" s="61"/>
      <c r="B23" s="26">
        <v>3</v>
      </c>
      <c r="C23" s="26">
        <f t="shared" si="3"/>
        <v>0.42000000000000004</v>
      </c>
      <c r="D23" s="64"/>
      <c r="E23" s="28">
        <f t="shared" si="4"/>
        <v>420.00000000000006</v>
      </c>
      <c r="F23" s="14"/>
    </row>
    <row r="24" spans="1:6">
      <c r="A24" s="61"/>
      <c r="B24" s="26">
        <v>4</v>
      </c>
      <c r="C24" s="26">
        <f t="shared" si="3"/>
        <v>0.56000000000000005</v>
      </c>
      <c r="D24" s="64"/>
      <c r="E24" s="28">
        <f t="shared" si="4"/>
        <v>560</v>
      </c>
      <c r="F24" s="14"/>
    </row>
    <row r="25" spans="1:6">
      <c r="A25" s="61"/>
      <c r="B25" s="26">
        <v>5</v>
      </c>
      <c r="C25" s="26">
        <f t="shared" si="3"/>
        <v>0.70000000000000007</v>
      </c>
      <c r="D25" s="64"/>
      <c r="E25" s="28">
        <f t="shared" si="4"/>
        <v>700.00000000000011</v>
      </c>
      <c r="F25" s="14"/>
    </row>
    <row r="26" spans="1:6" ht="15.75" thickBot="1">
      <c r="A26" s="62"/>
      <c r="B26" s="37">
        <v>2</v>
      </c>
      <c r="C26" s="37">
        <f t="shared" si="3"/>
        <v>0.28000000000000003</v>
      </c>
      <c r="D26" s="65"/>
      <c r="E26" s="38">
        <f t="shared" si="4"/>
        <v>280</v>
      </c>
      <c r="F26" s="14"/>
    </row>
    <row r="27" spans="1:6" ht="19.5" thickBot="1">
      <c r="A27" s="56" t="s">
        <v>101</v>
      </c>
      <c r="B27" s="57"/>
      <c r="C27" s="57"/>
      <c r="D27" s="57"/>
      <c r="E27" s="39">
        <f>SUM(E17:E26)</f>
        <v>7000.0000000000009</v>
      </c>
      <c r="F27" s="14"/>
    </row>
    <row r="28" spans="1:6">
      <c r="A28" s="14"/>
      <c r="B28" s="14"/>
      <c r="C28" s="14"/>
      <c r="D28" s="14"/>
      <c r="E28" s="14"/>
      <c r="F28" s="14"/>
    </row>
    <row r="29" spans="1:6" ht="18.75">
      <c r="A29" s="60" t="s">
        <v>115</v>
      </c>
      <c r="B29" s="60"/>
      <c r="C29" s="60"/>
      <c r="D29" s="60"/>
      <c r="E29" s="40">
        <f>E27+F13</f>
        <v>38820</v>
      </c>
      <c r="F29" s="14"/>
    </row>
  </sheetData>
  <mergeCells count="7">
    <mergeCell ref="A1:F1"/>
    <mergeCell ref="A15:E15"/>
    <mergeCell ref="A27:D27"/>
    <mergeCell ref="A13:E13"/>
    <mergeCell ref="A29:D29"/>
    <mergeCell ref="A17:A26"/>
    <mergeCell ref="D17:D2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35"/>
  <sheetViews>
    <sheetView tabSelected="1" workbookViewId="0">
      <selection activeCell="A28" sqref="A28:XFD28"/>
    </sheetView>
  </sheetViews>
  <sheetFormatPr baseColWidth="10" defaultRowHeight="15"/>
  <cols>
    <col min="1" max="1" width="25.140625" style="15" customWidth="1"/>
    <col min="2" max="2" width="16" customWidth="1"/>
    <col min="3" max="3" width="22.140625" customWidth="1"/>
    <col min="4" max="4" width="20" customWidth="1"/>
    <col min="5" max="5" width="17.42578125" customWidth="1"/>
    <col min="6" max="6" width="16.5703125" customWidth="1"/>
    <col min="7" max="7" width="12.42578125" customWidth="1"/>
    <col min="8" max="8" width="14.85546875" customWidth="1"/>
  </cols>
  <sheetData>
    <row r="1" spans="1:11">
      <c r="A1" s="66" t="s">
        <v>109</v>
      </c>
      <c r="B1" s="66"/>
      <c r="C1" s="66"/>
      <c r="D1" s="66"/>
      <c r="E1" s="66"/>
      <c r="F1" s="66"/>
      <c r="G1" s="66"/>
      <c r="H1" s="66"/>
    </row>
    <row r="2" spans="1:11">
      <c r="A2" s="18" t="s">
        <v>0</v>
      </c>
      <c r="B2" s="19" t="s">
        <v>124</v>
      </c>
      <c r="C2" s="19" t="s">
        <v>125</v>
      </c>
      <c r="D2" s="19" t="s">
        <v>18</v>
      </c>
      <c r="E2" s="19" t="s">
        <v>128</v>
      </c>
      <c r="F2" s="19" t="s">
        <v>129</v>
      </c>
      <c r="G2" s="19" t="s">
        <v>102</v>
      </c>
      <c r="H2" s="19" t="s">
        <v>96</v>
      </c>
    </row>
    <row r="3" spans="1:11">
      <c r="A3" s="11" t="s">
        <v>6</v>
      </c>
      <c r="B3" s="10" t="s">
        <v>107</v>
      </c>
      <c r="C3" s="10"/>
      <c r="D3" s="10" t="s">
        <v>104</v>
      </c>
      <c r="E3" s="10"/>
      <c r="F3" s="10"/>
      <c r="G3" s="10"/>
      <c r="H3" s="10" t="s">
        <v>105</v>
      </c>
    </row>
    <row r="4" spans="1:11">
      <c r="A4" s="12" t="s">
        <v>11</v>
      </c>
      <c r="B4" s="10" t="s">
        <v>106</v>
      </c>
      <c r="C4" s="10"/>
      <c r="D4" s="10"/>
      <c r="E4" s="10" t="s">
        <v>103</v>
      </c>
      <c r="F4" s="10"/>
      <c r="G4" s="10"/>
      <c r="H4" s="10" t="s">
        <v>105</v>
      </c>
    </row>
    <row r="5" spans="1:11">
      <c r="A5" s="12" t="s">
        <v>26</v>
      </c>
      <c r="B5" s="10"/>
      <c r="C5" s="10"/>
      <c r="D5" s="10"/>
      <c r="E5" s="10" t="s">
        <v>107</v>
      </c>
      <c r="F5" s="10"/>
      <c r="G5" s="10"/>
      <c r="H5" s="10" t="s">
        <v>105</v>
      </c>
    </row>
    <row r="6" spans="1:11">
      <c r="A6" s="12" t="s">
        <v>27</v>
      </c>
      <c r="B6" s="10"/>
      <c r="C6" s="10"/>
      <c r="D6" s="10"/>
      <c r="E6" s="10" t="s">
        <v>107</v>
      </c>
      <c r="F6" s="10"/>
      <c r="G6" s="10"/>
      <c r="H6" s="10" t="s">
        <v>105</v>
      </c>
    </row>
    <row r="7" spans="1:11">
      <c r="A7" s="12" t="s">
        <v>33</v>
      </c>
      <c r="B7" s="13" t="s">
        <v>107</v>
      </c>
      <c r="C7" s="10"/>
      <c r="D7" s="10"/>
      <c r="E7" s="10"/>
      <c r="F7" s="10"/>
      <c r="G7" s="10"/>
      <c r="H7" s="10" t="s">
        <v>105</v>
      </c>
    </row>
    <row r="8" spans="1:11" ht="30">
      <c r="A8" s="12" t="s">
        <v>53</v>
      </c>
      <c r="B8" s="10"/>
      <c r="C8" s="10"/>
      <c r="D8" s="10" t="s">
        <v>106</v>
      </c>
      <c r="E8" s="10"/>
      <c r="F8" s="10" t="s">
        <v>103</v>
      </c>
      <c r="G8" s="10"/>
      <c r="H8" s="10" t="s">
        <v>105</v>
      </c>
    </row>
    <row r="9" spans="1:11">
      <c r="A9" s="12" t="s">
        <v>54</v>
      </c>
      <c r="B9" s="10"/>
      <c r="C9" s="10"/>
      <c r="D9" s="10" t="s">
        <v>108</v>
      </c>
      <c r="E9" s="10"/>
      <c r="F9" s="10"/>
      <c r="G9" s="10"/>
      <c r="H9" s="10" t="s">
        <v>105</v>
      </c>
    </row>
    <row r="10" spans="1:11">
      <c r="A10" s="12" t="s">
        <v>55</v>
      </c>
      <c r="B10" s="10"/>
      <c r="C10" s="10"/>
      <c r="D10" s="10" t="s">
        <v>106</v>
      </c>
      <c r="E10" s="10"/>
      <c r="F10" s="10" t="s">
        <v>103</v>
      </c>
      <c r="G10" s="10"/>
      <c r="H10" s="10" t="s">
        <v>105</v>
      </c>
    </row>
    <row r="11" spans="1:11">
      <c r="A11" s="12" t="s">
        <v>56</v>
      </c>
      <c r="B11" s="9"/>
      <c r="C11" s="9"/>
      <c r="D11" s="9"/>
      <c r="E11" s="9"/>
      <c r="F11" s="9" t="s">
        <v>108</v>
      </c>
      <c r="G11" s="9"/>
      <c r="H11" s="10" t="s">
        <v>105</v>
      </c>
    </row>
    <row r="12" spans="1:11">
      <c r="A12" s="12" t="s">
        <v>57</v>
      </c>
      <c r="B12" s="9"/>
      <c r="C12" s="9"/>
      <c r="D12" s="9"/>
      <c r="E12" s="9"/>
      <c r="F12" s="9" t="s">
        <v>108</v>
      </c>
      <c r="G12" s="9"/>
      <c r="H12" s="10" t="s">
        <v>105</v>
      </c>
    </row>
    <row r="13" spans="1:11" ht="30">
      <c r="A13" s="12" t="s">
        <v>58</v>
      </c>
      <c r="B13" s="9"/>
      <c r="C13" s="9"/>
      <c r="D13" s="9"/>
      <c r="E13" s="9"/>
      <c r="F13" s="9" t="s">
        <v>108</v>
      </c>
      <c r="G13" s="9"/>
      <c r="H13" s="10" t="s">
        <v>105</v>
      </c>
      <c r="K13" t="s">
        <v>119</v>
      </c>
    </row>
    <row r="14" spans="1:11" ht="30">
      <c r="A14" s="12" t="s">
        <v>59</v>
      </c>
      <c r="B14" s="9"/>
      <c r="C14" s="9"/>
      <c r="D14" s="9"/>
      <c r="E14" s="9"/>
      <c r="F14" s="9"/>
      <c r="G14" s="9" t="s">
        <v>108</v>
      </c>
      <c r="H14" s="10" t="s">
        <v>105</v>
      </c>
      <c r="K14" t="s">
        <v>120</v>
      </c>
    </row>
    <row r="15" spans="1:11" ht="30">
      <c r="A15" s="12" t="s">
        <v>60</v>
      </c>
      <c r="B15" s="9"/>
      <c r="C15" s="9"/>
      <c r="D15" s="9"/>
      <c r="E15" s="9"/>
      <c r="F15" s="9"/>
      <c r="G15" s="9" t="s">
        <v>108</v>
      </c>
      <c r="H15" s="10" t="s">
        <v>105</v>
      </c>
      <c r="K15" t="s">
        <v>121</v>
      </c>
    </row>
    <row r="16" spans="1:11">
      <c r="A16" s="12" t="s">
        <v>47</v>
      </c>
      <c r="B16" s="9"/>
      <c r="C16" s="9" t="s">
        <v>108</v>
      </c>
      <c r="D16" s="9"/>
      <c r="E16" s="9"/>
      <c r="F16" s="9"/>
      <c r="G16" s="9"/>
      <c r="H16" s="10" t="s">
        <v>105</v>
      </c>
      <c r="K16" t="s">
        <v>122</v>
      </c>
    </row>
    <row r="17" spans="1:9">
      <c r="A17" s="69"/>
      <c r="B17" s="69"/>
      <c r="C17" s="69"/>
      <c r="D17" s="69"/>
      <c r="E17" s="67"/>
      <c r="F17" s="67"/>
      <c r="G17" s="67"/>
      <c r="H17" s="67"/>
    </row>
    <row r="18" spans="1:9">
      <c r="A18" s="66" t="s">
        <v>110</v>
      </c>
      <c r="B18" s="66"/>
      <c r="C18" s="66"/>
      <c r="D18" s="66"/>
      <c r="E18" s="68"/>
      <c r="F18" s="68"/>
      <c r="G18" s="68"/>
      <c r="H18" s="68"/>
      <c r="I18" s="1"/>
    </row>
    <row r="19" spans="1:9">
      <c r="A19" s="18" t="s">
        <v>0</v>
      </c>
      <c r="B19" s="19" t="s">
        <v>126</v>
      </c>
      <c r="C19" s="20" t="s">
        <v>111</v>
      </c>
      <c r="D19" s="20" t="s">
        <v>96</v>
      </c>
      <c r="E19" s="68"/>
      <c r="F19" s="68"/>
      <c r="G19" s="68"/>
      <c r="H19" s="68"/>
      <c r="I19" s="1"/>
    </row>
    <row r="20" spans="1:9">
      <c r="A20" s="12" t="s">
        <v>38</v>
      </c>
      <c r="B20" s="9"/>
      <c r="C20" s="9" t="s">
        <v>108</v>
      </c>
      <c r="D20" s="9" t="s">
        <v>105</v>
      </c>
      <c r="E20" s="68"/>
      <c r="F20" s="68"/>
      <c r="G20" s="68"/>
      <c r="H20" s="68"/>
      <c r="I20" s="1"/>
    </row>
    <row r="21" spans="1:9">
      <c r="A21" s="12" t="s">
        <v>37</v>
      </c>
      <c r="B21" s="9" t="s">
        <v>108</v>
      </c>
      <c r="C21" s="9"/>
      <c r="D21" s="9" t="s">
        <v>105</v>
      </c>
      <c r="E21" s="68"/>
      <c r="F21" s="68"/>
      <c r="G21" s="68"/>
      <c r="H21" s="68"/>
    </row>
    <row r="22" spans="1:9">
      <c r="A22" s="12" t="s">
        <v>39</v>
      </c>
      <c r="B22" s="9" t="s">
        <v>108</v>
      </c>
      <c r="C22" s="9"/>
      <c r="D22" s="9" t="s">
        <v>105</v>
      </c>
      <c r="E22" s="68"/>
      <c r="F22" s="68"/>
      <c r="G22" s="68"/>
      <c r="H22" s="68"/>
    </row>
    <row r="23" spans="1:9">
      <c r="A23" s="12" t="s">
        <v>40</v>
      </c>
      <c r="B23" s="9" t="s">
        <v>108</v>
      </c>
      <c r="C23" s="9"/>
      <c r="D23" s="9" t="s">
        <v>105</v>
      </c>
      <c r="E23" s="68"/>
      <c r="F23" s="68"/>
      <c r="G23" s="68"/>
      <c r="H23" s="68"/>
    </row>
    <row r="24" spans="1:9">
      <c r="A24" s="12" t="s">
        <v>44</v>
      </c>
      <c r="B24" s="9"/>
      <c r="C24" s="9" t="s">
        <v>108</v>
      </c>
      <c r="D24" s="9" t="s">
        <v>105</v>
      </c>
      <c r="E24" s="68"/>
      <c r="F24" s="68"/>
      <c r="G24" s="68"/>
      <c r="H24" s="68"/>
    </row>
    <row r="25" spans="1:9">
      <c r="A25" s="70"/>
      <c r="B25" s="70"/>
      <c r="C25" s="70"/>
      <c r="D25" s="70"/>
      <c r="E25" s="68"/>
      <c r="F25" s="68"/>
      <c r="G25" s="68"/>
      <c r="H25" s="68"/>
    </row>
    <row r="26" spans="1:9">
      <c r="A26" s="66" t="s">
        <v>112</v>
      </c>
      <c r="B26" s="66"/>
      <c r="C26" s="66"/>
      <c r="D26" s="66"/>
      <c r="E26" s="66"/>
      <c r="F26" s="66"/>
      <c r="G26" s="68"/>
      <c r="H26" s="68"/>
    </row>
    <row r="27" spans="1:9">
      <c r="A27" s="21" t="s">
        <v>0</v>
      </c>
      <c r="B27" s="19" t="s">
        <v>124</v>
      </c>
      <c r="C27" s="19" t="s">
        <v>126</v>
      </c>
      <c r="D27" s="20" t="s">
        <v>127</v>
      </c>
      <c r="E27" s="20" t="s">
        <v>73</v>
      </c>
      <c r="F27" s="20" t="s">
        <v>96</v>
      </c>
      <c r="G27" s="68"/>
      <c r="H27" s="68"/>
    </row>
    <row r="28" spans="1:9">
      <c r="A28" s="12" t="s">
        <v>20</v>
      </c>
      <c r="B28" s="9" t="s">
        <v>108</v>
      </c>
      <c r="C28" s="9"/>
      <c r="D28" s="9" t="s">
        <v>104</v>
      </c>
      <c r="E28" s="9" t="s">
        <v>104</v>
      </c>
      <c r="F28" s="9" t="s">
        <v>105</v>
      </c>
      <c r="G28" s="68"/>
      <c r="H28" s="68"/>
    </row>
    <row r="29" spans="1:9">
      <c r="A29" s="12" t="s">
        <v>24</v>
      </c>
      <c r="B29" s="9"/>
      <c r="C29" s="9" t="s">
        <v>108</v>
      </c>
      <c r="D29" s="9" t="s">
        <v>104</v>
      </c>
      <c r="E29" s="9" t="s">
        <v>104</v>
      </c>
      <c r="F29" s="9" t="s">
        <v>105</v>
      </c>
      <c r="G29" s="68"/>
      <c r="H29" s="68"/>
    </row>
    <row r="30" spans="1:9">
      <c r="A30" s="12" t="s">
        <v>48</v>
      </c>
      <c r="B30" s="9"/>
      <c r="C30" s="9"/>
      <c r="D30" s="9" t="s">
        <v>108</v>
      </c>
      <c r="E30" s="9" t="s">
        <v>104</v>
      </c>
      <c r="F30" s="9" t="s">
        <v>105</v>
      </c>
      <c r="G30" s="68"/>
      <c r="H30" s="68"/>
    </row>
    <row r="31" spans="1:9">
      <c r="A31" s="69"/>
      <c r="B31" s="69"/>
      <c r="C31" s="69"/>
      <c r="D31" s="69"/>
      <c r="E31" s="67"/>
      <c r="F31" s="67"/>
      <c r="G31" s="68"/>
      <c r="H31" s="68"/>
    </row>
    <row r="32" spans="1:9">
      <c r="A32" s="66" t="s">
        <v>113</v>
      </c>
      <c r="B32" s="66"/>
      <c r="C32" s="66"/>
      <c r="D32" s="66"/>
      <c r="E32" s="68"/>
      <c r="F32" s="68"/>
      <c r="G32" s="68"/>
      <c r="H32" s="68"/>
    </row>
    <row r="33" spans="1:8">
      <c r="A33" s="18" t="s">
        <v>0</v>
      </c>
      <c r="B33" s="19" t="s">
        <v>125</v>
      </c>
      <c r="C33" s="20" t="s">
        <v>28</v>
      </c>
      <c r="D33" s="20" t="s">
        <v>96</v>
      </c>
      <c r="E33" s="68"/>
      <c r="F33" s="68"/>
      <c r="G33" s="68"/>
      <c r="H33" s="68"/>
    </row>
    <row r="34" spans="1:8">
      <c r="A34" s="12" t="s">
        <v>31</v>
      </c>
      <c r="B34" s="9" t="s">
        <v>104</v>
      </c>
      <c r="C34" s="9" t="s">
        <v>108</v>
      </c>
      <c r="D34" s="9" t="s">
        <v>105</v>
      </c>
      <c r="E34" s="68"/>
      <c r="F34" s="68"/>
      <c r="G34" s="68"/>
      <c r="H34" s="68"/>
    </row>
    <row r="35" spans="1:8">
      <c r="A35" s="12" t="s">
        <v>114</v>
      </c>
      <c r="B35" s="9" t="s">
        <v>108</v>
      </c>
      <c r="C35" s="9" t="s">
        <v>104</v>
      </c>
      <c r="D35" s="9" t="s">
        <v>105</v>
      </c>
      <c r="E35" s="68"/>
      <c r="F35" s="68"/>
      <c r="G35" s="68"/>
      <c r="H35" s="68"/>
    </row>
  </sheetData>
  <mergeCells count="10">
    <mergeCell ref="A26:F26"/>
    <mergeCell ref="A32:D32"/>
    <mergeCell ref="A1:H1"/>
    <mergeCell ref="A18:D18"/>
    <mergeCell ref="E17:H25"/>
    <mergeCell ref="G26:H35"/>
    <mergeCell ref="E31:F35"/>
    <mergeCell ref="A31:D31"/>
    <mergeCell ref="A25:D25"/>
    <mergeCell ref="A17:D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Stratégie de test</vt:lpstr>
      <vt:lpstr>Organisation</vt:lpstr>
      <vt:lpstr>Matrices RACI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FIGUERAS QUENTIN</dc:creator>
  <cp:lastModifiedBy>Lanzeray</cp:lastModifiedBy>
  <cp:lastPrinted>2013-09-12T13:13:52Z</cp:lastPrinted>
  <dcterms:created xsi:type="dcterms:W3CDTF">2013-09-11T12:02:40Z</dcterms:created>
  <dcterms:modified xsi:type="dcterms:W3CDTF">2013-09-12T14:48:04Z</dcterms:modified>
</cp:coreProperties>
</file>